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workbookProtection lockStructure="1"/>
  <bookViews>
    <workbookView xWindow="-120" yWindow="-120" windowWidth="29040" windowHeight="15720"/>
  </bookViews>
  <sheets>
    <sheet name="Fixed_charge 1" sheetId="6" r:id="rId1"/>
    <sheet name="Fixed_charge 2" sheetId="1" r:id="rId2"/>
    <sheet name="Mileage_1" sheetId="4" r:id="rId3"/>
    <sheet name="Mileage_2" sheetId="7" r:id="rId4"/>
    <sheet name="Claim Form" sheetId="5" r:id="rId5"/>
  </sheets>
  <definedNames>
    <definedName name="_xlnm.Print_Area" localSheetId="0">'Fixed_charge 1'!$A$1:$H$41</definedName>
    <definedName name="_xlnm.Print_Area" localSheetId="1">'Fixed_charge 2'!$A$1:$H$38</definedName>
    <definedName name="_xlnm.Print_Area" localSheetId="2">Mileage_1!$A$1:$H$44</definedName>
    <definedName name="_xlnm.Print_Area" localSheetId="3">Mileage_2!$A$1:$H$38</definedName>
  </definedNames>
  <calcPr calcId="114210"/>
</workbook>
</file>

<file path=xl/calcChain.xml><?xml version="1.0" encoding="utf-8"?>
<calcChain xmlns="http://schemas.openxmlformats.org/spreadsheetml/2006/main">
  <c r="D11" i="5"/>
  <c r="B4"/>
  <c r="B6"/>
  <c r="D12"/>
  <c r="F31" i="4"/>
  <c r="Y10"/>
  <c r="Y31"/>
  <c r="Y11"/>
  <c r="H4" i="5"/>
  <c r="E4"/>
  <c r="G37" i="1"/>
  <c r="G10" i="6"/>
  <c r="G32"/>
  <c r="F11" i="5"/>
  <c r="H37" i="1"/>
  <c r="H10" i="6"/>
  <c r="H32"/>
  <c r="G11" i="5"/>
  <c r="H9" i="4"/>
  <c r="H31"/>
  <c r="G12" i="5"/>
  <c r="H24"/>
  <c r="F37" i="1"/>
  <c r="F10" i="6"/>
  <c r="F32"/>
  <c r="C34"/>
  <c r="G33" i="7"/>
  <c r="G9" i="4"/>
  <c r="G31"/>
  <c r="F12" i="5"/>
  <c r="Y12" i="4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7" i="7"/>
  <c r="Y33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H33"/>
  <c r="F33"/>
  <c r="D35"/>
  <c r="G4" i="1"/>
  <c r="E4"/>
  <c r="B4"/>
  <c r="C38"/>
  <c r="E38"/>
  <c r="G3" i="4"/>
  <c r="E3"/>
  <c r="B5"/>
  <c r="B3"/>
  <c r="E3" i="7"/>
  <c r="G3"/>
  <c r="B3"/>
  <c r="E34" i="6"/>
  <c r="E11" i="5"/>
  <c r="D33" i="4"/>
  <c r="F9"/>
  <c r="Y9"/>
  <c r="F35" i="7"/>
  <c r="F33" i="4"/>
  <c r="E12" i="5"/>
  <c r="C24"/>
  <c r="F37" i="4"/>
  <c r="F38" i="7"/>
  <c r="A26" i="5"/>
  <c r="C26"/>
  <c r="C30"/>
  <c r="F24"/>
  <c r="H28"/>
  <c r="H30"/>
</calcChain>
</file>

<file path=xl/sharedStrings.xml><?xml version="1.0" encoding="utf-8"?>
<sst xmlns="http://schemas.openxmlformats.org/spreadsheetml/2006/main" count="108" uniqueCount="69">
  <si>
    <t>Date</t>
  </si>
  <si>
    <t>Name and address of Passenger</t>
  </si>
  <si>
    <t>Destination</t>
  </si>
  <si>
    <t>Reason for Journey</t>
  </si>
  <si>
    <t>Additional Donation</t>
  </si>
  <si>
    <t>Details of each Journey</t>
  </si>
  <si>
    <t>Driver Name</t>
  </si>
  <si>
    <t>to:</t>
  </si>
  <si>
    <t>Claim period from:</t>
  </si>
  <si>
    <t>Address:</t>
  </si>
  <si>
    <t>• For block bookings please show aggregate mileage</t>
  </si>
  <si>
    <t>Log sheet allowed as correct</t>
  </si>
  <si>
    <t>Total Mileage Claim =</t>
  </si>
  <si>
    <t>Type of Journey</t>
  </si>
  <si>
    <t>No of Client Journeys</t>
  </si>
  <si>
    <t>Mileage</t>
  </si>
  <si>
    <t>Charges made at request of driver</t>
  </si>
  <si>
    <t>Extra voluntary Donation</t>
  </si>
  <si>
    <t>Spelthorne Volunteer Drivers</t>
  </si>
  <si>
    <t>Contributions collected:</t>
  </si>
  <si>
    <t>+</t>
  </si>
  <si>
    <t>Contributions</t>
  </si>
  <si>
    <t>=</t>
  </si>
  <si>
    <r>
      <t xml:space="preserve">* Plus any </t>
    </r>
    <r>
      <rPr>
        <b/>
        <i/>
        <u/>
        <sz val="10"/>
        <rFont val="Arial"/>
        <family val="2"/>
      </rPr>
      <t>claim</t>
    </r>
    <r>
      <rPr>
        <b/>
        <i/>
        <sz val="10"/>
        <rFont val="Arial"/>
        <family val="2"/>
      </rPr>
      <t xml:space="preserve"> brought forward from previous claim</t>
    </r>
  </si>
  <si>
    <t>TOTAL A</t>
  </si>
  <si>
    <t>Mileage charges met by another charity (please specify)</t>
  </si>
  <si>
    <t>TOTAL B</t>
  </si>
  <si>
    <t xml:space="preserve">I hereby *claim/donate/send the difference between ‘A’ and ‘B’.  I understand that if this amount is under £5.00 it will be carried forward to the next claim. </t>
  </si>
  <si>
    <t>TOTALS received by driver</t>
  </si>
  <si>
    <t>* Plus any surplus brought forward from previous claim</t>
  </si>
  <si>
    <t>Send completed claims to:</t>
  </si>
  <si>
    <r>
      <t xml:space="preserve">Cheques should be made payable to </t>
    </r>
    <r>
      <rPr>
        <b/>
        <i/>
        <sz val="10"/>
        <rFont val="Arial"/>
        <family val="2"/>
      </rPr>
      <t>Spelthorne Volunteer Drivers</t>
    </r>
  </si>
  <si>
    <t>Miles @ 45p / mile =</t>
  </si>
  <si>
    <t>Miles @ 45p per mile =</t>
  </si>
  <si>
    <t>Miles at 45p per mile =</t>
  </si>
  <si>
    <t>Claim from:</t>
  </si>
  <si>
    <t xml:space="preserve">Total Mileage of all fixed charge runs </t>
  </si>
  <si>
    <t>Driver signature</t>
  </si>
  <si>
    <t>Fixed charge</t>
  </si>
  <si>
    <t xml:space="preserve">No. of Miles </t>
  </si>
  <si>
    <t>Extra Donation</t>
  </si>
  <si>
    <t>Reason for Journey/ Notes</t>
  </si>
  <si>
    <t>Mileage carried forward to sheet 1</t>
  </si>
  <si>
    <t>Totals c/fwd to sheet 1</t>
  </si>
  <si>
    <t>Carried forward from sheet 2 (if applicable)</t>
  </si>
  <si>
    <t>No. of Miles</t>
  </si>
  <si>
    <t>Extra donation</t>
  </si>
  <si>
    <t>The standard rate is 45p per mile</t>
  </si>
  <si>
    <t>Totals received by driver</t>
  </si>
  <si>
    <t>No. of miles</t>
  </si>
  <si>
    <t>Carried fwd from sheet 2 (if applicable)</t>
  </si>
  <si>
    <t xml:space="preserve"> Name:</t>
  </si>
  <si>
    <t>Sheet 2 Mileage Claim =</t>
  </si>
  <si>
    <t>Claim for mileage driven</t>
  </si>
  <si>
    <t xml:space="preserve">CLINICS, DENTISTS etc  </t>
  </si>
  <si>
    <t>Donation</t>
  </si>
  <si>
    <t>DRIVER'S CLAIM FORM</t>
  </si>
  <si>
    <t>DRIVER'S LOG – MILEAGE CHARGE including capped  Sheet 2</t>
  </si>
  <si>
    <t>DRIVER'S LOG – MILEAGE CHARGE including capped</t>
  </si>
  <si>
    <t>Please enter details in tan coloured cells only</t>
  </si>
  <si>
    <t>Michael Wright (Treasurer)</t>
  </si>
  <si>
    <t>12 Beechwood Avenue</t>
  </si>
  <si>
    <t>Staines upon Thames TW18 1JH</t>
  </si>
  <si>
    <t xml:space="preserve">DRIVER'S LOG - £4 FIXED CHARGE –  </t>
  </si>
  <si>
    <t>DRIVER'S LOG - £4 FIXED CHARGE SHEET 2</t>
  </si>
  <si>
    <t>Fixed charge per client return trip  @ £4</t>
  </si>
  <si>
    <t>Mileage charges paid to driver by client  @ 50p / mile</t>
  </si>
  <si>
    <t>Passenger Allowance
(Driver receives 2.5p per mile) =</t>
  </si>
  <si>
    <t>cc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</si>
</sst>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23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b/>
      <sz val="14"/>
      <name val="Franklin Gothic Demi"/>
      <family val="2"/>
    </font>
    <font>
      <b/>
      <sz val="13"/>
      <name val="Franklin Gothic Demi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9" fillId="0" borderId="0" xfId="0" applyFont="1"/>
    <xf numFmtId="0" fontId="0" fillId="2" borderId="1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4" fontId="5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2" fillId="2" borderId="1" xfId="0" applyFont="1" applyFill="1" applyBorder="1" applyAlignment="1" applyProtection="1">
      <alignment wrapText="1"/>
      <protection locked="0"/>
    </xf>
    <xf numFmtId="14" fontId="12" fillId="2" borderId="1" xfId="0" applyNumberFormat="1" applyFont="1" applyFill="1" applyBorder="1" applyAlignment="1" applyProtection="1">
      <alignment wrapText="1"/>
      <protection locked="0"/>
    </xf>
    <xf numFmtId="14" fontId="12" fillId="2" borderId="1" xfId="0" applyNumberFormat="1" applyFont="1" applyFill="1" applyBorder="1" applyProtection="1">
      <protection locked="0"/>
    </xf>
    <xf numFmtId="0" fontId="12" fillId="2" borderId="1" xfId="0" applyFont="1" applyFill="1" applyBorder="1" applyProtection="1">
      <protection locked="0"/>
    </xf>
    <xf numFmtId="164" fontId="12" fillId="2" borderId="1" xfId="0" applyNumberFormat="1" applyFont="1" applyFill="1" applyBorder="1" applyProtection="1">
      <protection locked="0"/>
    </xf>
    <xf numFmtId="164" fontId="0" fillId="0" borderId="0" xfId="0" applyNumberFormat="1" applyProtection="1">
      <protection hidden="1"/>
    </xf>
    <xf numFmtId="0" fontId="6" fillId="0" borderId="0" xfId="0" applyFont="1" applyAlignment="1">
      <alignment horizontal="right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14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164" fontId="12" fillId="0" borderId="1" xfId="0" applyNumberFormat="1" applyFont="1" applyBorder="1"/>
    <xf numFmtId="0" fontId="3" fillId="0" borderId="0" xfId="0" applyFont="1"/>
    <xf numFmtId="164" fontId="0" fillId="0" borderId="0" xfId="0" applyNumberFormat="1"/>
    <xf numFmtId="0" fontId="1" fillId="0" borderId="0" xfId="0" applyFont="1" applyAlignment="1">
      <alignment wrapText="1"/>
    </xf>
    <xf numFmtId="0" fontId="9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4" xfId="0" applyNumberFormat="1" applyBorder="1"/>
    <xf numFmtId="0" fontId="14" fillId="0" borderId="0" xfId="0" applyFont="1" applyAlignment="1">
      <alignment horizontal="right"/>
    </xf>
    <xf numFmtId="14" fontId="12" fillId="0" borderId="1" xfId="0" applyNumberFormat="1" applyFont="1" applyBorder="1" applyAlignment="1">
      <alignment wrapText="1"/>
    </xf>
    <xf numFmtId="0" fontId="0" fillId="0" borderId="3" xfId="0" applyBorder="1" applyAlignment="1">
      <alignment wrapText="1"/>
    </xf>
    <xf numFmtId="0" fontId="13" fillId="0" borderId="0" xfId="0" applyFont="1"/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2" xfId="0" applyBorder="1" applyAlignment="1">
      <alignment wrapText="1"/>
    </xf>
    <xf numFmtId="0" fontId="5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0" fontId="3" fillId="0" borderId="5" xfId="0" applyFont="1" applyBorder="1"/>
    <xf numFmtId="164" fontId="0" fillId="0" borderId="5" xfId="0" applyNumberFormat="1" applyBorder="1"/>
    <xf numFmtId="0" fontId="1" fillId="0" borderId="0" xfId="0" applyFont="1" applyAlignment="1">
      <alignment horizontal="center" wrapText="1"/>
    </xf>
    <xf numFmtId="0" fontId="0" fillId="0" borderId="1" xfId="0" applyBorder="1"/>
    <xf numFmtId="49" fontId="0" fillId="0" borderId="0" xfId="0" quotePrefix="1" applyNumberFormat="1"/>
    <xf numFmtId="0" fontId="0" fillId="0" borderId="0" xfId="0" quotePrefix="1"/>
    <xf numFmtId="0" fontId="7" fillId="0" borderId="0" xfId="0" applyFont="1"/>
    <xf numFmtId="164" fontId="0" fillId="0" borderId="6" xfId="0" applyNumberFormat="1" applyBorder="1"/>
    <xf numFmtId="0" fontId="3" fillId="0" borderId="0" xfId="0" applyFont="1" applyAlignment="1">
      <alignment horizontal="left" indent="1"/>
    </xf>
    <xf numFmtId="0" fontId="15" fillId="0" borderId="0" xfId="0" applyFont="1"/>
    <xf numFmtId="164" fontId="2" fillId="0" borderId="7" xfId="0" applyNumberFormat="1" applyFont="1" applyBorder="1"/>
    <xf numFmtId="164" fontId="2" fillId="0" borderId="3" xfId="0" applyNumberFormat="1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0" fontId="2" fillId="0" borderId="0" xfId="0" applyFont="1"/>
    <xf numFmtId="164" fontId="2" fillId="0" borderId="8" xfId="0" applyNumberFormat="1" applyFont="1" applyBorder="1"/>
    <xf numFmtId="14" fontId="9" fillId="0" borderId="1" xfId="0" applyNumberFormat="1" applyFont="1" applyBorder="1" applyAlignment="1">
      <alignment wrapText="1"/>
    </xf>
    <xf numFmtId="14" fontId="2" fillId="0" borderId="1" xfId="0" quotePrefix="1" applyNumberFormat="1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16" fillId="0" borderId="9" xfId="0" applyFont="1" applyBorder="1" applyProtection="1">
      <protection hidden="1"/>
    </xf>
    <xf numFmtId="0" fontId="17" fillId="0" borderId="9" xfId="0" applyFont="1" applyBorder="1" applyProtection="1">
      <protection hidden="1"/>
    </xf>
    <xf numFmtId="0" fontId="18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" fillId="0" borderId="1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16" fillId="0" borderId="0" xfId="0" applyFont="1"/>
    <xf numFmtId="0" fontId="19" fillId="0" borderId="0" xfId="0" applyFont="1" applyAlignment="1">
      <alignment wrapText="1"/>
    </xf>
    <xf numFmtId="0" fontId="0" fillId="0" borderId="1" xfId="0" applyBorder="1" applyProtection="1">
      <protection locked="0"/>
    </xf>
    <xf numFmtId="0" fontId="20" fillId="0" borderId="0" xfId="0" applyFont="1"/>
    <xf numFmtId="0" fontId="21" fillId="0" borderId="0" xfId="0" applyFont="1"/>
    <xf numFmtId="0" fontId="9" fillId="0" borderId="1" xfId="0" applyFont="1" applyBorder="1" applyAlignment="1">
      <alignment wrapText="1"/>
    </xf>
    <xf numFmtId="0" fontId="22" fillId="0" borderId="0" xfId="0" applyFont="1"/>
    <xf numFmtId="0" fontId="22" fillId="0" borderId="0" xfId="0" applyFont="1" applyAlignment="1">
      <alignment vertical="center"/>
    </xf>
    <xf numFmtId="0" fontId="0" fillId="0" borderId="0" xfId="0" applyAlignment="1">
      <alignment horizontal="right" wrapText="1"/>
    </xf>
    <xf numFmtId="0" fontId="0" fillId="0" borderId="0" xfId="0" applyAlignment="1" applyProtection="1">
      <alignment horizontal="center" wrapText="1"/>
      <protection locked="0"/>
    </xf>
    <xf numFmtId="164" fontId="2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7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0" fontId="12" fillId="2" borderId="1" xfId="0" applyFont="1" applyFill="1" applyBorder="1" applyAlignment="1" applyProtection="1">
      <alignment wrapText="1"/>
      <protection locked="0"/>
    </xf>
    <xf numFmtId="14" fontId="2" fillId="2" borderId="2" xfId="0" applyNumberFormat="1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0" fontId="13" fillId="0" borderId="7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0" fillId="0" borderId="0" xfId="0"/>
    <xf numFmtId="0" fontId="13" fillId="0" borderId="0" xfId="0" applyFont="1" applyAlignment="1">
      <alignment wrapText="1"/>
    </xf>
    <xf numFmtId="0" fontId="1" fillId="0" borderId="0" xfId="0" applyFont="1" applyAlignment="1">
      <alignment wrapText="1"/>
    </xf>
    <xf numFmtId="14" fontId="12" fillId="0" borderId="2" xfId="0" applyNumberFormat="1" applyFont="1" applyBorder="1" applyAlignment="1">
      <alignment wrapText="1"/>
    </xf>
    <xf numFmtId="0" fontId="0" fillId="0" borderId="3" xfId="0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5" xfId="0" applyBorder="1"/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3" xfId="0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0" borderId="11" xfId="0" applyFont="1" applyBorder="1"/>
    <xf numFmtId="0" fontId="13" fillId="0" borderId="2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0" fillId="0" borderId="2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14" fontId="2" fillId="0" borderId="2" xfId="0" applyNumberFormat="1" applyFont="1" applyBorder="1" applyAlignment="1">
      <alignment wrapText="1"/>
    </xf>
    <xf numFmtId="0" fontId="13" fillId="0" borderId="12" xfId="0" applyFont="1" applyBorder="1"/>
    <xf numFmtId="0" fontId="12" fillId="0" borderId="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64" fontId="0" fillId="0" borderId="1" xfId="0" applyNumberFormat="1" applyBorder="1"/>
    <xf numFmtId="0" fontId="0" fillId="0" borderId="1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1" xfId="0" applyFont="1" applyBorder="1"/>
    <xf numFmtId="0" fontId="0" fillId="0" borderId="2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1" xfId="0" applyBorder="1"/>
    <xf numFmtId="0" fontId="0" fillId="0" borderId="7" xfId="0" applyBorder="1"/>
    <xf numFmtId="0" fontId="10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horizontal="right" wrapText="1"/>
    </xf>
    <xf numFmtId="0" fontId="0" fillId="0" borderId="1" xfId="0" applyBorder="1"/>
    <xf numFmtId="0" fontId="2" fillId="0" borderId="0" xfId="0" applyFont="1" applyAlignment="1">
      <alignment wrapText="1"/>
    </xf>
    <xf numFmtId="0" fontId="2" fillId="0" borderId="0" xfId="0" applyFont="1"/>
    <xf numFmtId="0" fontId="7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356235</xdr:colOff>
      <xdr:row>38</xdr:row>
      <xdr:rowOff>7620</xdr:rowOff>
    </xdr:from>
    <xdr:to>
      <xdr:col>5</xdr:col>
      <xdr:colOff>213360</xdr:colOff>
      <xdr:row>41</xdr:row>
      <xdr:rowOff>7620</xdr:rowOff>
    </xdr:to>
    <xdr:sp macro="" textlink="">
      <xdr:nvSpPr>
        <xdr:cNvPr id="2" name="Text Box 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4427220" y="10203180"/>
          <a:ext cx="1996440" cy="5029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Signed</a:t>
          </a:r>
        </a:p>
      </xdr:txBody>
    </xdr:sp>
    <xdr:clientData/>
  </xdr:twoCellAnchor>
  <xdr:twoCellAnchor>
    <xdr:from>
      <xdr:col>0</xdr:col>
      <xdr:colOff>7620</xdr:colOff>
      <xdr:row>38</xdr:row>
      <xdr:rowOff>0</xdr:rowOff>
    </xdr:from>
    <xdr:to>
      <xdr:col>1</xdr:col>
      <xdr:colOff>1533186</xdr:colOff>
      <xdr:row>41</xdr:row>
      <xdr:rowOff>0</xdr:rowOff>
    </xdr:to>
    <xdr:sp macro="" textlink="">
      <xdr:nvSpPr>
        <xdr:cNvPr id="3" name="Text Box 2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617220" y="9875520"/>
          <a:ext cx="2263140" cy="5029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Signed</a:t>
          </a:r>
        </a:p>
      </xdr:txBody>
    </xdr:sp>
    <xdr:clientData/>
  </xdr:twoCellAnchor>
  <xdr:twoCellAnchor>
    <xdr:from>
      <xdr:col>6</xdr:col>
      <xdr:colOff>99060</xdr:colOff>
      <xdr:row>37</xdr:row>
      <xdr:rowOff>150495</xdr:rowOff>
    </xdr:from>
    <xdr:to>
      <xdr:col>8</xdr:col>
      <xdr:colOff>592</xdr:colOff>
      <xdr:row>40</xdr:row>
      <xdr:rowOff>150495</xdr:rowOff>
    </xdr:to>
    <xdr:sp macro="" textlink="">
      <xdr:nvSpPr>
        <xdr:cNvPr id="4" name="Text Box 4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6659880" y="10187940"/>
          <a:ext cx="845820" cy="5029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Date</a:t>
          </a:r>
        </a:p>
      </xdr:txBody>
    </xdr:sp>
    <xdr:clientData/>
  </xdr:twoCellAnchor>
  <xdr:twoCellAnchor>
    <xdr:from>
      <xdr:col>2</xdr:col>
      <xdr:colOff>219075</xdr:colOff>
      <xdr:row>38</xdr:row>
      <xdr:rowOff>0</xdr:rowOff>
    </xdr:from>
    <xdr:to>
      <xdr:col>3</xdr:col>
      <xdr:colOff>0</xdr:colOff>
      <xdr:row>41</xdr:row>
      <xdr:rowOff>0</xdr:rowOff>
    </xdr:to>
    <xdr:sp macro="" textlink="">
      <xdr:nvSpPr>
        <xdr:cNvPr id="5" name="Text Box 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3108960" y="10195560"/>
          <a:ext cx="952500" cy="5029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Date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415290</xdr:colOff>
      <xdr:row>40</xdr:row>
      <xdr:rowOff>0</xdr:rowOff>
    </xdr:from>
    <xdr:to>
      <xdr:col>5</xdr:col>
      <xdr:colOff>227419</xdr:colOff>
      <xdr:row>43</xdr:row>
      <xdr:rowOff>0</xdr:rowOff>
    </xdr:to>
    <xdr:sp macro="" textlink="">
      <xdr:nvSpPr>
        <xdr:cNvPr id="3073" name="Text Box 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4495800" y="10256520"/>
          <a:ext cx="1950720" cy="5029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Signed (Treasurer)</a:t>
          </a:r>
        </a:p>
      </xdr:txBody>
    </xdr:sp>
    <xdr:clientData/>
  </xdr:twoCellAnchor>
  <xdr:twoCellAnchor>
    <xdr:from>
      <xdr:col>0</xdr:col>
      <xdr:colOff>7620</xdr:colOff>
      <xdr:row>40</xdr:row>
      <xdr:rowOff>0</xdr:rowOff>
    </xdr:from>
    <xdr:to>
      <xdr:col>1</xdr:col>
      <xdr:colOff>1514191</xdr:colOff>
      <xdr:row>43</xdr:row>
      <xdr:rowOff>0</xdr:rowOff>
    </xdr:to>
    <xdr:sp macro="" textlink="">
      <xdr:nvSpPr>
        <xdr:cNvPr id="3074" name="Text Box 2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617220" y="10256520"/>
          <a:ext cx="2247900" cy="5029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Signed (Driver)</a:t>
          </a:r>
        </a:p>
      </xdr:txBody>
    </xdr:sp>
    <xdr:clientData/>
  </xdr:twoCellAnchor>
  <xdr:twoCellAnchor>
    <xdr:from>
      <xdr:col>6</xdr:col>
      <xdr:colOff>30480</xdr:colOff>
      <xdr:row>39</xdr:row>
      <xdr:rowOff>83820</xdr:rowOff>
    </xdr:from>
    <xdr:to>
      <xdr:col>7</xdr:col>
      <xdr:colOff>466419</xdr:colOff>
      <xdr:row>42</xdr:row>
      <xdr:rowOff>150495</xdr:rowOff>
    </xdr:to>
    <xdr:sp macro="" textlink="">
      <xdr:nvSpPr>
        <xdr:cNvPr id="3075" name="Text Box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6675120" y="10248900"/>
          <a:ext cx="922020" cy="5029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000"/>
            </a:lnSpc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Date</a:t>
          </a:r>
        </a:p>
      </xdr:txBody>
    </xdr:sp>
    <xdr:clientData/>
  </xdr:twoCellAnchor>
  <xdr:twoCellAnchor>
    <xdr:from>
      <xdr:col>2</xdr:col>
      <xdr:colOff>219075</xdr:colOff>
      <xdr:row>40</xdr:row>
      <xdr:rowOff>0</xdr:rowOff>
    </xdr:from>
    <xdr:to>
      <xdr:col>3</xdr:col>
      <xdr:colOff>4318</xdr:colOff>
      <xdr:row>43</xdr:row>
      <xdr:rowOff>0</xdr:rowOff>
    </xdr:to>
    <xdr:sp macro="" textlink="">
      <xdr:nvSpPr>
        <xdr:cNvPr id="3076" name="Text Box 4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3108960" y="10256520"/>
          <a:ext cx="937260" cy="5029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000"/>
            </a:lnSpc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Date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363855</xdr:colOff>
      <xdr:row>37</xdr:row>
      <xdr:rowOff>0</xdr:rowOff>
    </xdr:from>
    <xdr:to>
      <xdr:col>5</xdr:col>
      <xdr:colOff>521986</xdr:colOff>
      <xdr:row>40</xdr:row>
      <xdr:rowOff>0</xdr:rowOff>
    </xdr:to>
    <xdr:sp macro="" textlink="">
      <xdr:nvSpPr>
        <xdr:cNvPr id="4097" name="Text Box 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2644140" y="8823960"/>
          <a:ext cx="2247900" cy="5029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endParaRPr lang="en-GB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Signed</a:t>
          </a:r>
        </a:p>
      </xdr:txBody>
    </xdr:sp>
    <xdr:clientData/>
  </xdr:twoCellAnchor>
  <xdr:twoCellAnchor>
    <xdr:from>
      <xdr:col>5</xdr:col>
      <xdr:colOff>748665</xdr:colOff>
      <xdr:row>36</xdr:row>
      <xdr:rowOff>150495</xdr:rowOff>
    </xdr:from>
    <xdr:to>
      <xdr:col>7</xdr:col>
      <xdr:colOff>773485</xdr:colOff>
      <xdr:row>39</xdr:row>
      <xdr:rowOff>150495</xdr:rowOff>
    </xdr:to>
    <xdr:sp macro="" textlink="">
      <xdr:nvSpPr>
        <xdr:cNvPr id="4099" name="Text Box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128260" y="8816340"/>
          <a:ext cx="1013460" cy="5029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endParaRPr lang="en-GB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41"/>
  <sheetViews>
    <sheetView tabSelected="1" workbookViewId="0">
      <selection activeCell="B4" sqref="B4"/>
    </sheetView>
  </sheetViews>
  <sheetFormatPr defaultRowHeight="12.75"/>
  <cols>
    <col min="1" max="1" width="10.140625" bestFit="1" customWidth="1"/>
    <col min="2" max="2" width="23" customWidth="1"/>
    <col min="3" max="3" width="17.28515625" customWidth="1"/>
    <col min="4" max="4" width="14.7109375" customWidth="1"/>
    <col min="5" max="5" width="16.7109375" customWidth="1"/>
    <col min="6" max="6" width="5.140625" customWidth="1"/>
    <col min="7" max="7" width="6.85546875" customWidth="1"/>
    <col min="8" max="8" width="7" customWidth="1"/>
  </cols>
  <sheetData>
    <row r="1" spans="1:8" ht="19.5">
      <c r="A1" s="73" t="s">
        <v>18</v>
      </c>
      <c r="H1" s="17" t="s">
        <v>63</v>
      </c>
    </row>
    <row r="2" spans="1:8" ht="18.75">
      <c r="A2" s="76" t="s">
        <v>59</v>
      </c>
      <c r="H2" s="17" t="s">
        <v>54</v>
      </c>
    </row>
    <row r="3" spans="1:8" ht="8.25" customHeight="1">
      <c r="H3" s="17"/>
    </row>
    <row r="4" spans="1:8" ht="13.15" customHeight="1">
      <c r="A4" s="18" t="s">
        <v>51</v>
      </c>
      <c r="B4" s="62"/>
      <c r="C4" s="19"/>
      <c r="D4" s="19" t="s">
        <v>35</v>
      </c>
      <c r="E4" s="12"/>
      <c r="F4" s="20" t="s">
        <v>7</v>
      </c>
      <c r="G4" s="96"/>
      <c r="H4" s="97"/>
    </row>
    <row r="5" spans="1:8">
      <c r="A5" s="19"/>
      <c r="B5" s="19"/>
      <c r="C5" s="19"/>
      <c r="D5" s="19"/>
      <c r="E5" s="19"/>
      <c r="F5" s="19"/>
      <c r="G5" s="19"/>
      <c r="H5" s="19"/>
    </row>
    <row r="6" spans="1:8">
      <c r="A6" s="19" t="s">
        <v>9</v>
      </c>
      <c r="B6" s="98"/>
      <c r="C6" s="99"/>
      <c r="D6" s="100"/>
      <c r="E6" s="19"/>
      <c r="F6" s="19"/>
      <c r="G6" s="19"/>
      <c r="H6" s="19"/>
    </row>
    <row r="8" spans="1:8" ht="13.15" customHeight="1">
      <c r="A8" s="86" t="s">
        <v>0</v>
      </c>
      <c r="B8" s="88" t="s">
        <v>5</v>
      </c>
      <c r="C8" s="89"/>
      <c r="D8" s="89"/>
      <c r="E8" s="90"/>
      <c r="F8" s="91" t="s">
        <v>39</v>
      </c>
      <c r="G8" s="91" t="s">
        <v>38</v>
      </c>
      <c r="H8" s="101" t="s">
        <v>40</v>
      </c>
    </row>
    <row r="9" spans="1:8" s="1" customFormat="1" ht="20.45" customHeight="1">
      <c r="A9" s="87"/>
      <c r="B9" s="92" t="s">
        <v>1</v>
      </c>
      <c r="C9" s="93"/>
      <c r="D9" s="21" t="s">
        <v>2</v>
      </c>
      <c r="E9" s="22" t="s">
        <v>41</v>
      </c>
      <c r="F9" s="87"/>
      <c r="G9" s="87"/>
      <c r="H9" s="102"/>
    </row>
    <row r="10" spans="1:8" ht="19.899999999999999" customHeight="1">
      <c r="A10" s="23"/>
      <c r="B10" s="103" t="s">
        <v>44</v>
      </c>
      <c r="C10" s="104"/>
      <c r="D10" s="24"/>
      <c r="E10" s="24"/>
      <c r="F10" s="25">
        <f ca="1">'Fixed_charge 2'!F37</f>
        <v>0</v>
      </c>
      <c r="G10" s="26">
        <f ca="1">'Fixed_charge 2'!G37</f>
        <v>0</v>
      </c>
      <c r="H10" s="26">
        <f ca="1">'Fixed_charge 2'!H37</f>
        <v>0</v>
      </c>
    </row>
    <row r="11" spans="1:8" ht="23.45" customHeight="1">
      <c r="A11" s="5"/>
      <c r="B11" s="94"/>
      <c r="C11" s="94"/>
      <c r="D11" s="4"/>
      <c r="E11" s="4"/>
      <c r="F11" s="7"/>
      <c r="G11" s="63"/>
      <c r="H11" s="63"/>
    </row>
    <row r="12" spans="1:8" ht="24" customHeight="1">
      <c r="A12" s="5"/>
      <c r="B12" s="94"/>
      <c r="C12" s="94"/>
      <c r="D12" s="4"/>
      <c r="E12" s="4"/>
      <c r="F12" s="7"/>
      <c r="G12" s="63"/>
      <c r="H12" s="63"/>
    </row>
    <row r="13" spans="1:8" ht="24" customHeight="1">
      <c r="A13" s="5"/>
      <c r="B13" s="94"/>
      <c r="C13" s="94"/>
      <c r="D13" s="4"/>
      <c r="E13" s="4"/>
      <c r="F13" s="7"/>
      <c r="G13" s="63"/>
      <c r="H13" s="63"/>
    </row>
    <row r="14" spans="1:8" ht="24" customHeight="1">
      <c r="A14" s="5"/>
      <c r="B14" s="94"/>
      <c r="C14" s="94"/>
      <c r="D14" s="4"/>
      <c r="E14" s="4"/>
      <c r="F14" s="7"/>
      <c r="G14" s="63"/>
      <c r="H14" s="63"/>
    </row>
    <row r="15" spans="1:8" ht="24" customHeight="1">
      <c r="A15" s="5"/>
      <c r="B15" s="94"/>
      <c r="C15" s="94"/>
      <c r="D15" s="4"/>
      <c r="E15" s="4"/>
      <c r="F15" s="7"/>
      <c r="G15" s="63"/>
      <c r="H15" s="63"/>
    </row>
    <row r="16" spans="1:8" ht="24" customHeight="1">
      <c r="A16" s="5"/>
      <c r="B16" s="94"/>
      <c r="C16" s="94"/>
      <c r="D16" s="4"/>
      <c r="E16" s="4"/>
      <c r="F16" s="7"/>
      <c r="G16" s="63"/>
      <c r="H16" s="63"/>
    </row>
    <row r="17" spans="1:8" ht="24" customHeight="1">
      <c r="A17" s="5"/>
      <c r="B17" s="94"/>
      <c r="C17" s="94"/>
      <c r="D17" s="4"/>
      <c r="E17" s="4"/>
      <c r="F17" s="7"/>
      <c r="G17" s="63"/>
      <c r="H17" s="63"/>
    </row>
    <row r="18" spans="1:8" ht="24" customHeight="1">
      <c r="A18" s="5"/>
      <c r="B18" s="94"/>
      <c r="C18" s="94"/>
      <c r="D18" s="4"/>
      <c r="E18" s="4"/>
      <c r="F18" s="7"/>
      <c r="G18" s="63"/>
      <c r="H18" s="63"/>
    </row>
    <row r="19" spans="1:8" ht="24" customHeight="1">
      <c r="A19" s="5"/>
      <c r="B19" s="94"/>
      <c r="C19" s="94"/>
      <c r="D19" s="4"/>
      <c r="E19" s="4"/>
      <c r="F19" s="7"/>
      <c r="G19" s="63"/>
      <c r="H19" s="63"/>
    </row>
    <row r="20" spans="1:8" ht="24" customHeight="1">
      <c r="A20" s="5"/>
      <c r="B20" s="94"/>
      <c r="C20" s="94"/>
      <c r="D20" s="4"/>
      <c r="E20" s="4"/>
      <c r="F20" s="7"/>
      <c r="G20" s="63"/>
      <c r="H20" s="63"/>
    </row>
    <row r="21" spans="1:8" ht="24" customHeight="1">
      <c r="A21" s="5"/>
      <c r="B21" s="94"/>
      <c r="C21" s="94"/>
      <c r="D21" s="4"/>
      <c r="E21" s="4"/>
      <c r="F21" s="7"/>
      <c r="G21" s="63"/>
      <c r="H21" s="63"/>
    </row>
    <row r="22" spans="1:8" ht="24" customHeight="1">
      <c r="A22" s="13"/>
      <c r="B22" s="95"/>
      <c r="C22" s="95"/>
      <c r="D22" s="11"/>
      <c r="E22" s="11"/>
      <c r="F22" s="14"/>
      <c r="G22" s="15"/>
      <c r="H22" s="15"/>
    </row>
    <row r="23" spans="1:8" ht="24" customHeight="1">
      <c r="A23" s="13"/>
      <c r="B23" s="95"/>
      <c r="C23" s="95"/>
      <c r="D23" s="11"/>
      <c r="E23" s="11"/>
      <c r="F23" s="14"/>
      <c r="G23" s="15"/>
      <c r="H23" s="15"/>
    </row>
    <row r="24" spans="1:8" ht="24" customHeight="1">
      <c r="A24" s="13"/>
      <c r="B24" s="95"/>
      <c r="C24" s="95"/>
      <c r="D24" s="11"/>
      <c r="E24" s="11"/>
      <c r="F24" s="14"/>
      <c r="G24" s="15"/>
      <c r="H24" s="15"/>
    </row>
    <row r="25" spans="1:8" ht="24" customHeight="1">
      <c r="A25" s="13"/>
      <c r="B25" s="95"/>
      <c r="C25" s="95"/>
      <c r="D25" s="11"/>
      <c r="E25" s="11"/>
      <c r="F25" s="14"/>
      <c r="G25" s="15"/>
      <c r="H25" s="15"/>
    </row>
    <row r="26" spans="1:8" ht="24" customHeight="1">
      <c r="A26" s="13"/>
      <c r="B26" s="95"/>
      <c r="C26" s="95"/>
      <c r="D26" s="11"/>
      <c r="E26" s="11"/>
      <c r="F26" s="14"/>
      <c r="G26" s="15"/>
      <c r="H26" s="15"/>
    </row>
    <row r="27" spans="1:8" ht="24" customHeight="1">
      <c r="A27" s="13"/>
      <c r="B27" s="95"/>
      <c r="C27" s="95"/>
      <c r="D27" s="11"/>
      <c r="E27" s="11"/>
      <c r="F27" s="14"/>
      <c r="G27" s="15"/>
      <c r="H27" s="15"/>
    </row>
    <row r="28" spans="1:8" ht="24" customHeight="1">
      <c r="A28" s="13"/>
      <c r="B28" s="95"/>
      <c r="C28" s="95"/>
      <c r="D28" s="11"/>
      <c r="E28" s="11"/>
      <c r="F28" s="14"/>
      <c r="G28" s="15"/>
      <c r="H28" s="15"/>
    </row>
    <row r="29" spans="1:8" ht="24" customHeight="1">
      <c r="A29" s="13"/>
      <c r="B29" s="95"/>
      <c r="C29" s="95"/>
      <c r="D29" s="11"/>
      <c r="E29" s="11"/>
      <c r="F29" s="14"/>
      <c r="G29" s="15"/>
      <c r="H29" s="15"/>
    </row>
    <row r="30" spans="1:8" ht="24" customHeight="1">
      <c r="A30" s="13"/>
      <c r="B30" s="95"/>
      <c r="C30" s="95"/>
      <c r="D30" s="11"/>
      <c r="E30" s="11"/>
      <c r="F30" s="14"/>
      <c r="G30" s="15"/>
      <c r="H30" s="15"/>
    </row>
    <row r="31" spans="1:8" ht="24" customHeight="1" thickBot="1">
      <c r="A31" s="13"/>
      <c r="B31" s="95"/>
      <c r="C31" s="95"/>
      <c r="D31" s="11"/>
      <c r="E31" s="11"/>
      <c r="F31" s="14"/>
      <c r="G31" s="15"/>
      <c r="H31" s="15"/>
    </row>
    <row r="32" spans="1:8" ht="25.5" customHeight="1" thickBot="1">
      <c r="B32" s="105"/>
      <c r="C32" s="105"/>
      <c r="D32" s="27" t="s">
        <v>48</v>
      </c>
      <c r="E32" s="27"/>
      <c r="F32" s="67">
        <f>SUM(F10:F31)</f>
        <v>0</v>
      </c>
      <c r="G32" s="59">
        <f>SUM(G10:G31)</f>
        <v>0</v>
      </c>
      <c r="H32" s="59">
        <f>SUM(H10:H31)</f>
        <v>0</v>
      </c>
    </row>
    <row r="33" spans="1:8" ht="25.5" customHeight="1">
      <c r="E33" s="3"/>
      <c r="F33" s="3"/>
      <c r="G33" s="28"/>
      <c r="H33" s="28"/>
    </row>
    <row r="34" spans="1:8" ht="21" customHeight="1">
      <c r="A34" s="106" t="s">
        <v>36</v>
      </c>
      <c r="B34" s="107"/>
      <c r="C34" s="30">
        <f>F32</f>
        <v>0</v>
      </c>
      <c r="D34" s="29" t="s">
        <v>32</v>
      </c>
      <c r="E34" s="31">
        <f>C34*0.45</f>
        <v>0</v>
      </c>
      <c r="F34" s="32"/>
      <c r="G34" s="28"/>
      <c r="H34" s="16"/>
    </row>
    <row r="35" spans="1:8" ht="12.75" customHeight="1">
      <c r="A35" s="2" t="s">
        <v>10</v>
      </c>
      <c r="B35" s="2"/>
    </row>
    <row r="36" spans="1:8">
      <c r="A36" s="2"/>
      <c r="B36" s="2"/>
    </row>
    <row r="37" spans="1:8">
      <c r="A37" s="3" t="s">
        <v>37</v>
      </c>
      <c r="E37" t="s">
        <v>11</v>
      </c>
    </row>
    <row r="39" spans="1:8">
      <c r="H39" s="105"/>
    </row>
    <row r="40" spans="1:8">
      <c r="H40" s="105"/>
    </row>
    <row r="41" spans="1:8">
      <c r="H41" s="105"/>
    </row>
  </sheetData>
  <sheetProtection sheet="1" selectLockedCells="1"/>
  <mergeCells count="33">
    <mergeCell ref="B25:C25"/>
    <mergeCell ref="H39:H41"/>
    <mergeCell ref="B28:C28"/>
    <mergeCell ref="B29:C29"/>
    <mergeCell ref="B30:C30"/>
    <mergeCell ref="B31:C31"/>
    <mergeCell ref="B32:C32"/>
    <mergeCell ref="A34:B34"/>
    <mergeCell ref="B26:C26"/>
    <mergeCell ref="B27:C27"/>
    <mergeCell ref="G4:H4"/>
    <mergeCell ref="B6:D6"/>
    <mergeCell ref="H8:H9"/>
    <mergeCell ref="B10:C10"/>
    <mergeCell ref="B24:C24"/>
    <mergeCell ref="B14:C14"/>
    <mergeCell ref="B15:C15"/>
    <mergeCell ref="B13:C13"/>
    <mergeCell ref="B23:C23"/>
    <mergeCell ref="B11:C11"/>
    <mergeCell ref="B12:C12"/>
    <mergeCell ref="B21:C21"/>
    <mergeCell ref="B22:C22"/>
    <mergeCell ref="B16:C16"/>
    <mergeCell ref="B17:C17"/>
    <mergeCell ref="B18:C18"/>
    <mergeCell ref="B19:C19"/>
    <mergeCell ref="A8:A9"/>
    <mergeCell ref="B8:E8"/>
    <mergeCell ref="F8:F9"/>
    <mergeCell ref="G8:G9"/>
    <mergeCell ref="B9:C9"/>
    <mergeCell ref="B20:C20"/>
  </mergeCells>
  <phoneticPr fontId="0" type="noConversion"/>
  <pageMargins left="0.23622047244094491" right="0.23622047244094491" top="0.11811023622047245" bottom="0.11811023622047245" header="0.31496062992125984" footer="0.31496062992125984"/>
  <pageSetup paperSize="9" orientation="portrait" horizontalDpi="4294967294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H42"/>
  <sheetViews>
    <sheetView workbookViewId="0">
      <selection activeCell="A8" sqref="A8"/>
    </sheetView>
  </sheetViews>
  <sheetFormatPr defaultRowHeight="12.75"/>
  <cols>
    <col min="1" max="1" width="10.140625" bestFit="1" customWidth="1"/>
    <col min="2" max="2" width="23" customWidth="1"/>
    <col min="3" max="3" width="17.28515625" customWidth="1"/>
    <col min="4" max="4" width="14.7109375" customWidth="1"/>
    <col min="5" max="5" width="16.7109375" customWidth="1"/>
    <col min="6" max="6" width="5.140625" customWidth="1"/>
    <col min="7" max="7" width="6" customWidth="1"/>
    <col min="8" max="8" width="7.7109375" customWidth="1"/>
  </cols>
  <sheetData>
    <row r="1" spans="1:8" ht="19.5">
      <c r="A1" s="73" t="s">
        <v>18</v>
      </c>
      <c r="H1" s="33" t="s">
        <v>64</v>
      </c>
    </row>
    <row r="2" spans="1:8" ht="3.75" customHeight="1">
      <c r="H2" s="17"/>
    </row>
    <row r="3" spans="1:8" ht="10.5" customHeight="1">
      <c r="H3" s="17"/>
    </row>
    <row r="4" spans="1:8" ht="13.15" customHeight="1">
      <c r="A4" s="18" t="s">
        <v>51</v>
      </c>
      <c r="B4" s="24">
        <f ca="1">'Fixed_charge 1'!B4</f>
        <v>0</v>
      </c>
      <c r="C4" s="19"/>
      <c r="D4" s="19" t="s">
        <v>35</v>
      </c>
      <c r="E4" s="34">
        <f ca="1">'Fixed_charge 1'!E4</f>
        <v>0</v>
      </c>
      <c r="F4" s="20" t="s">
        <v>7</v>
      </c>
      <c r="G4" s="108">
        <f ca="1">'Fixed_charge 1'!G4</f>
        <v>0</v>
      </c>
      <c r="H4" s="109"/>
    </row>
    <row r="5" spans="1:8" ht="6.75" customHeight="1">
      <c r="A5" s="19"/>
      <c r="B5" s="19"/>
      <c r="C5" s="19"/>
      <c r="D5" s="19"/>
      <c r="E5" s="19"/>
      <c r="F5" s="19"/>
      <c r="G5" s="19"/>
      <c r="H5" s="19"/>
    </row>
    <row r="6" spans="1:8" ht="4.9000000000000004" customHeight="1"/>
    <row r="7" spans="1:8" s="1" customFormat="1" ht="20.45" customHeight="1">
      <c r="A7" s="24" t="s">
        <v>0</v>
      </c>
      <c r="B7" s="92" t="s">
        <v>1</v>
      </c>
      <c r="C7" s="93"/>
      <c r="D7" s="21" t="s">
        <v>2</v>
      </c>
      <c r="E7" s="22" t="s">
        <v>41</v>
      </c>
      <c r="F7" s="68" t="s">
        <v>45</v>
      </c>
      <c r="G7" s="68" t="s">
        <v>38</v>
      </c>
      <c r="H7" s="68" t="s">
        <v>46</v>
      </c>
    </row>
    <row r="8" spans="1:8" ht="24" customHeight="1">
      <c r="A8" s="5"/>
      <c r="B8" s="94"/>
      <c r="C8" s="94"/>
      <c r="D8" s="4"/>
      <c r="E8" s="4"/>
      <c r="F8" s="7"/>
      <c r="G8" s="63"/>
      <c r="H8" s="63"/>
    </row>
    <row r="9" spans="1:8" ht="24" customHeight="1">
      <c r="A9" s="5"/>
      <c r="B9" s="94"/>
      <c r="C9" s="94"/>
      <c r="D9" s="4"/>
      <c r="E9" s="4"/>
      <c r="F9" s="7"/>
      <c r="G9" s="63"/>
      <c r="H9" s="63"/>
    </row>
    <row r="10" spans="1:8" ht="24" customHeight="1">
      <c r="A10" s="5"/>
      <c r="B10" s="94"/>
      <c r="C10" s="94"/>
      <c r="D10" s="4"/>
      <c r="E10" s="4"/>
      <c r="F10" s="7"/>
      <c r="G10" s="63"/>
      <c r="H10" s="63"/>
    </row>
    <row r="11" spans="1:8" ht="24" customHeight="1">
      <c r="A11" s="5"/>
      <c r="B11" s="94"/>
      <c r="C11" s="94"/>
      <c r="D11" s="4"/>
      <c r="E11" s="4"/>
      <c r="F11" s="7"/>
      <c r="G11" s="63"/>
      <c r="H11" s="63"/>
    </row>
    <row r="12" spans="1:8" ht="24" customHeight="1">
      <c r="A12" s="5"/>
      <c r="B12" s="94"/>
      <c r="C12" s="94"/>
      <c r="D12" s="4"/>
      <c r="E12" s="4"/>
      <c r="F12" s="7"/>
      <c r="G12" s="63"/>
      <c r="H12" s="63"/>
    </row>
    <row r="13" spans="1:8" ht="24" customHeight="1">
      <c r="A13" s="5"/>
      <c r="B13" s="94"/>
      <c r="C13" s="94"/>
      <c r="D13" s="4"/>
      <c r="E13" s="4"/>
      <c r="F13" s="7"/>
      <c r="G13" s="63"/>
      <c r="H13" s="63"/>
    </row>
    <row r="14" spans="1:8" ht="24" customHeight="1">
      <c r="A14" s="5"/>
      <c r="B14" s="94"/>
      <c r="C14" s="94"/>
      <c r="D14" s="4"/>
      <c r="E14" s="4"/>
      <c r="F14" s="7"/>
      <c r="G14" s="63"/>
      <c r="H14" s="63"/>
    </row>
    <row r="15" spans="1:8" ht="24" customHeight="1">
      <c r="A15" s="5"/>
      <c r="B15" s="94"/>
      <c r="C15" s="94"/>
      <c r="D15" s="4"/>
      <c r="E15" s="4"/>
      <c r="F15" s="7"/>
      <c r="G15" s="63"/>
      <c r="H15" s="63"/>
    </row>
    <row r="16" spans="1:8" ht="24" customHeight="1">
      <c r="A16" s="5"/>
      <c r="B16" s="94"/>
      <c r="C16" s="94"/>
      <c r="D16" s="4"/>
      <c r="E16" s="4"/>
      <c r="F16" s="7"/>
      <c r="G16" s="63"/>
      <c r="H16" s="63"/>
    </row>
    <row r="17" spans="1:8" ht="24" customHeight="1">
      <c r="A17" s="5"/>
      <c r="B17" s="94"/>
      <c r="C17" s="94"/>
      <c r="D17" s="4"/>
      <c r="E17" s="4"/>
      <c r="F17" s="7"/>
      <c r="G17" s="63"/>
      <c r="H17" s="63"/>
    </row>
    <row r="18" spans="1:8" ht="24" customHeight="1">
      <c r="A18" s="5"/>
      <c r="B18" s="94"/>
      <c r="C18" s="94"/>
      <c r="D18" s="4"/>
      <c r="E18" s="4"/>
      <c r="F18" s="7"/>
      <c r="G18" s="63"/>
      <c r="H18" s="63"/>
    </row>
    <row r="19" spans="1:8" ht="24" customHeight="1">
      <c r="A19" s="13"/>
      <c r="B19" s="95"/>
      <c r="C19" s="95"/>
      <c r="D19" s="11"/>
      <c r="E19" s="11"/>
      <c r="F19" s="14"/>
      <c r="G19" s="15"/>
      <c r="H19" s="15"/>
    </row>
    <row r="20" spans="1:8" ht="24" customHeight="1">
      <c r="A20" s="13"/>
      <c r="B20" s="95"/>
      <c r="C20" s="95"/>
      <c r="D20" s="11"/>
      <c r="E20" s="11"/>
      <c r="F20" s="14"/>
      <c r="G20" s="15"/>
      <c r="H20" s="15"/>
    </row>
    <row r="21" spans="1:8" ht="24" customHeight="1">
      <c r="A21" s="13"/>
      <c r="B21" s="95"/>
      <c r="C21" s="95"/>
      <c r="D21" s="11"/>
      <c r="E21" s="11"/>
      <c r="F21" s="14"/>
      <c r="G21" s="15"/>
      <c r="H21" s="15"/>
    </row>
    <row r="22" spans="1:8" ht="24" customHeight="1">
      <c r="A22" s="13"/>
      <c r="B22" s="95"/>
      <c r="C22" s="95"/>
      <c r="D22" s="11"/>
      <c r="E22" s="11"/>
      <c r="F22" s="14"/>
      <c r="G22" s="15"/>
      <c r="H22" s="15"/>
    </row>
    <row r="23" spans="1:8" ht="24" customHeight="1">
      <c r="A23" s="13"/>
      <c r="B23" s="95"/>
      <c r="C23" s="95"/>
      <c r="D23" s="11"/>
      <c r="E23" s="11"/>
      <c r="F23" s="14"/>
      <c r="G23" s="15"/>
      <c r="H23" s="15"/>
    </row>
    <row r="24" spans="1:8" ht="24" customHeight="1">
      <c r="A24" s="13"/>
      <c r="B24" s="95"/>
      <c r="C24" s="95"/>
      <c r="D24" s="11"/>
      <c r="E24" s="11"/>
      <c r="F24" s="14"/>
      <c r="G24" s="15"/>
      <c r="H24" s="15"/>
    </row>
    <row r="25" spans="1:8" ht="24" customHeight="1">
      <c r="A25" s="13"/>
      <c r="B25" s="95"/>
      <c r="C25" s="95"/>
      <c r="D25" s="11"/>
      <c r="E25" s="11"/>
      <c r="F25" s="14"/>
      <c r="G25" s="15"/>
      <c r="H25" s="15"/>
    </row>
    <row r="26" spans="1:8" ht="24" customHeight="1">
      <c r="A26" s="13"/>
      <c r="B26" s="95"/>
      <c r="C26" s="95"/>
      <c r="D26" s="11"/>
      <c r="E26" s="11"/>
      <c r="F26" s="14"/>
      <c r="G26" s="15"/>
      <c r="H26" s="15"/>
    </row>
    <row r="27" spans="1:8" ht="24" customHeight="1">
      <c r="A27" s="13"/>
      <c r="B27" s="95"/>
      <c r="C27" s="95"/>
      <c r="D27" s="11"/>
      <c r="E27" s="11"/>
      <c r="F27" s="14"/>
      <c r="G27" s="15"/>
      <c r="H27" s="15"/>
    </row>
    <row r="28" spans="1:8" ht="24" customHeight="1">
      <c r="A28" s="13"/>
      <c r="B28" s="95"/>
      <c r="C28" s="95"/>
      <c r="D28" s="11"/>
      <c r="E28" s="11"/>
      <c r="F28" s="14"/>
      <c r="G28" s="15"/>
      <c r="H28" s="15"/>
    </row>
    <row r="29" spans="1:8" ht="24" customHeight="1">
      <c r="A29" s="13"/>
      <c r="B29" s="95"/>
      <c r="C29" s="95"/>
      <c r="D29" s="11"/>
      <c r="E29" s="11"/>
      <c r="F29" s="14"/>
      <c r="G29" s="15"/>
      <c r="H29" s="15"/>
    </row>
    <row r="30" spans="1:8" ht="24" customHeight="1">
      <c r="A30" s="13"/>
      <c r="B30" s="95"/>
      <c r="C30" s="95"/>
      <c r="D30" s="11"/>
      <c r="E30" s="11"/>
      <c r="F30" s="14"/>
      <c r="G30" s="15"/>
      <c r="H30" s="15"/>
    </row>
    <row r="31" spans="1:8" ht="24" customHeight="1">
      <c r="A31" s="13"/>
      <c r="B31" s="95"/>
      <c r="C31" s="95"/>
      <c r="D31" s="11"/>
      <c r="E31" s="11"/>
      <c r="F31" s="14"/>
      <c r="G31" s="15"/>
      <c r="H31" s="15"/>
    </row>
    <row r="32" spans="1:8" ht="24" customHeight="1">
      <c r="A32" s="13"/>
      <c r="B32" s="95"/>
      <c r="C32" s="95"/>
      <c r="D32" s="11"/>
      <c r="E32" s="11"/>
      <c r="F32" s="14"/>
      <c r="G32" s="15"/>
      <c r="H32" s="15"/>
    </row>
    <row r="33" spans="1:8" ht="24" customHeight="1">
      <c r="A33" s="13"/>
      <c r="B33" s="95"/>
      <c r="C33" s="95"/>
      <c r="D33" s="11"/>
      <c r="E33" s="11"/>
      <c r="F33" s="14"/>
      <c r="G33" s="15"/>
      <c r="H33" s="15"/>
    </row>
    <row r="34" spans="1:8" ht="24" customHeight="1">
      <c r="A34" s="13"/>
      <c r="B34" s="95"/>
      <c r="C34" s="95"/>
      <c r="D34" s="11"/>
      <c r="E34" s="11"/>
      <c r="F34" s="14"/>
      <c r="G34" s="85" t="s">
        <v>68</v>
      </c>
      <c r="H34" s="15"/>
    </row>
    <row r="35" spans="1:8" ht="24" customHeight="1">
      <c r="A35" s="13"/>
      <c r="B35" s="95"/>
      <c r="C35" s="95"/>
      <c r="D35" s="11"/>
      <c r="E35" s="11"/>
      <c r="F35" s="14"/>
      <c r="G35" s="15"/>
      <c r="H35" s="15"/>
    </row>
    <row r="36" spans="1:8" ht="24" customHeight="1" thickBot="1">
      <c r="A36" s="13"/>
      <c r="B36" s="95"/>
      <c r="C36" s="95"/>
      <c r="D36" s="11"/>
      <c r="E36" s="11"/>
      <c r="F36" s="14"/>
      <c r="G36" s="15"/>
      <c r="H36" s="15"/>
    </row>
    <row r="37" spans="1:8" ht="25.5" customHeight="1" thickBot="1">
      <c r="B37" s="105"/>
      <c r="C37" s="105"/>
      <c r="E37" s="36" t="s">
        <v>43</v>
      </c>
      <c r="F37" s="66">
        <f>SUM(F8:F36)</f>
        <v>0</v>
      </c>
      <c r="G37" s="59">
        <f>SUM(G8:G36)</f>
        <v>0</v>
      </c>
      <c r="H37" s="59">
        <f>SUM(H8:H36)</f>
        <v>0</v>
      </c>
    </row>
    <row r="38" spans="1:8" ht="21" customHeight="1">
      <c r="A38" s="106" t="s">
        <v>42</v>
      </c>
      <c r="B38" s="107"/>
      <c r="C38" s="37">
        <f>SUM(F8:F36)</f>
        <v>0</v>
      </c>
      <c r="D38" s="29" t="s">
        <v>32</v>
      </c>
      <c r="E38" s="31">
        <f>C38*0.45</f>
        <v>0</v>
      </c>
      <c r="F38" s="32"/>
      <c r="G38" s="28"/>
      <c r="H38" s="28"/>
    </row>
    <row r="39" spans="1:8" ht="12.75" customHeight="1">
      <c r="A39" s="2"/>
      <c r="B39" s="2"/>
    </row>
    <row r="40" spans="1:8">
      <c r="A40" s="2"/>
      <c r="B40" s="2"/>
    </row>
    <row r="42" spans="1:8">
      <c r="A42" s="3"/>
    </row>
  </sheetData>
  <sheetProtection sheet="1" selectLockedCells="1"/>
  <mergeCells count="33">
    <mergeCell ref="B18:C18"/>
    <mergeCell ref="B16:C16"/>
    <mergeCell ref="B19:C19"/>
    <mergeCell ref="B12:C12"/>
    <mergeCell ref="B32:C32"/>
    <mergeCell ref="B20:C20"/>
    <mergeCell ref="G4:H4"/>
    <mergeCell ref="B8:C8"/>
    <mergeCell ref="B7:C7"/>
    <mergeCell ref="B9:C9"/>
    <mergeCell ref="B14:C14"/>
    <mergeCell ref="B13:C13"/>
    <mergeCell ref="B15:C15"/>
    <mergeCell ref="B27:C27"/>
    <mergeCell ref="B31:C31"/>
    <mergeCell ref="B33:C33"/>
    <mergeCell ref="B29:C29"/>
    <mergeCell ref="B28:C28"/>
    <mergeCell ref="B10:C10"/>
    <mergeCell ref="B11:C11"/>
    <mergeCell ref="B30:C30"/>
    <mergeCell ref="B17:C17"/>
    <mergeCell ref="B24:C24"/>
    <mergeCell ref="B37:C37"/>
    <mergeCell ref="B34:C34"/>
    <mergeCell ref="A38:B38"/>
    <mergeCell ref="B21:C21"/>
    <mergeCell ref="B22:C22"/>
    <mergeCell ref="B23:C23"/>
    <mergeCell ref="B36:C36"/>
    <mergeCell ref="B35:C35"/>
    <mergeCell ref="B25:C25"/>
    <mergeCell ref="B26:C26"/>
  </mergeCells>
  <phoneticPr fontId="1" type="noConversion"/>
  <pageMargins left="0.23622047244094491" right="0.23622047244094491" top="0.11811023622047245" bottom="0.11811023622047245" header="0.31496062992125984" footer="0.31496062992125984"/>
  <pageSetup paperSize="9"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Y43"/>
  <sheetViews>
    <sheetView workbookViewId="0">
      <selection activeCell="A10" sqref="A10"/>
    </sheetView>
  </sheetViews>
  <sheetFormatPr defaultRowHeight="12.75"/>
  <cols>
    <col min="1" max="1" width="10" customWidth="1"/>
    <col min="2" max="2" width="23" customWidth="1"/>
    <col min="3" max="3" width="15.42578125" customWidth="1"/>
    <col min="4" max="4" width="14.140625" customWidth="1"/>
    <col min="5" max="5" width="16.7109375" customWidth="1"/>
    <col min="6" max="6" width="6.5703125" customWidth="1"/>
    <col min="7" max="7" width="6.85546875" customWidth="1"/>
    <col min="8" max="8" width="7" customWidth="1"/>
    <col min="9" max="9" width="5" customWidth="1"/>
    <col min="25" max="25" width="8.85546875" style="70" customWidth="1"/>
  </cols>
  <sheetData>
    <row r="1" spans="1:25" ht="19.5">
      <c r="A1" s="73" t="s">
        <v>18</v>
      </c>
      <c r="H1" s="38" t="s">
        <v>58</v>
      </c>
    </row>
    <row r="2" spans="1:25" ht="18" customHeight="1">
      <c r="A2" s="77" t="s">
        <v>59</v>
      </c>
    </row>
    <row r="3" spans="1:25" ht="13.15" customHeight="1">
      <c r="A3" s="19" t="s">
        <v>6</v>
      </c>
      <c r="B3" s="39">
        <f ca="1">'Fixed_charge 1'!B4</f>
        <v>0</v>
      </c>
      <c r="C3" s="19"/>
      <c r="D3" s="19" t="s">
        <v>35</v>
      </c>
      <c r="E3" s="61">
        <f ca="1">'Fixed_charge 1'!E4</f>
        <v>0</v>
      </c>
      <c r="F3" s="20" t="s">
        <v>7</v>
      </c>
      <c r="G3" s="127">
        <f ca="1">'Fixed_charge 1'!G4</f>
        <v>0</v>
      </c>
      <c r="H3" s="109"/>
    </row>
    <row r="4" spans="1:25" ht="7.9" customHeight="1">
      <c r="A4" s="19"/>
      <c r="B4" s="19"/>
      <c r="C4" s="19"/>
      <c r="D4" s="19"/>
      <c r="E4" s="19"/>
      <c r="F4" s="19"/>
      <c r="G4" s="19"/>
      <c r="H4" s="19"/>
    </row>
    <row r="5" spans="1:25">
      <c r="A5" s="19" t="s">
        <v>9</v>
      </c>
      <c r="B5" s="124">
        <f ca="1">'Fixed_charge 1'!B6</f>
        <v>0</v>
      </c>
      <c r="C5" s="125"/>
      <c r="D5" s="126"/>
      <c r="E5" s="19"/>
      <c r="F5" s="19"/>
      <c r="G5" s="19"/>
      <c r="H5" s="19"/>
    </row>
    <row r="6" spans="1:25" ht="9.6" customHeight="1"/>
    <row r="7" spans="1:25">
      <c r="A7" s="101" t="s">
        <v>0</v>
      </c>
      <c r="B7" s="119" t="s">
        <v>5</v>
      </c>
      <c r="C7" s="120"/>
      <c r="D7" s="120"/>
      <c r="E7" s="121"/>
      <c r="F7" s="101" t="s">
        <v>49</v>
      </c>
      <c r="G7" s="101" t="s">
        <v>55</v>
      </c>
      <c r="H7" s="101" t="s">
        <v>4</v>
      </c>
    </row>
    <row r="8" spans="1:25" s="1" customFormat="1" ht="20.45" customHeight="1">
      <c r="A8" s="118"/>
      <c r="B8" s="104" t="s">
        <v>1</v>
      </c>
      <c r="C8" s="123"/>
      <c r="D8" s="22" t="s">
        <v>2</v>
      </c>
      <c r="E8" s="22" t="s">
        <v>3</v>
      </c>
      <c r="F8" s="128"/>
      <c r="G8" s="128"/>
      <c r="H8" s="128"/>
      <c r="Y8" s="71"/>
    </row>
    <row r="9" spans="1:25" ht="15" customHeight="1">
      <c r="A9" s="40"/>
      <c r="B9" s="122" t="s">
        <v>50</v>
      </c>
      <c r="C9" s="109"/>
      <c r="D9" s="39"/>
      <c r="E9" s="41"/>
      <c r="F9" s="42">
        <f ca="1">Mileage_2!F33</f>
        <v>0</v>
      </c>
      <c r="G9" s="43">
        <f ca="1">Mileage_2!G33</f>
        <v>0</v>
      </c>
      <c r="H9" s="43">
        <f ca="1">Mileage_2!H33</f>
        <v>0</v>
      </c>
      <c r="Y9" s="70">
        <f t="shared" ref="Y9:Y30" si="0">IF(F9&gt;60,F9-60,0)</f>
        <v>0</v>
      </c>
    </row>
    <row r="10" spans="1:25" ht="24" customHeight="1">
      <c r="A10" s="5"/>
      <c r="B10" s="94"/>
      <c r="C10" s="94"/>
      <c r="D10" s="4"/>
      <c r="E10" s="4"/>
      <c r="F10" s="7"/>
      <c r="G10" s="63"/>
      <c r="H10" s="63"/>
      <c r="Y10" s="70">
        <f t="shared" si="0"/>
        <v>0</v>
      </c>
    </row>
    <row r="11" spans="1:25" ht="24" customHeight="1">
      <c r="A11" s="5"/>
      <c r="B11" s="94"/>
      <c r="C11" s="94"/>
      <c r="D11" s="4"/>
      <c r="E11" s="4"/>
      <c r="F11" s="7"/>
      <c r="G11" s="63"/>
      <c r="H11" s="63"/>
      <c r="Y11" s="70">
        <f t="shared" si="0"/>
        <v>0</v>
      </c>
    </row>
    <row r="12" spans="1:25" ht="24" customHeight="1">
      <c r="A12" s="5"/>
      <c r="B12" s="94"/>
      <c r="C12" s="94"/>
      <c r="D12" s="4"/>
      <c r="E12" s="4"/>
      <c r="F12" s="7"/>
      <c r="G12" s="63"/>
      <c r="H12" s="63"/>
      <c r="Y12" s="70">
        <f t="shared" si="0"/>
        <v>0</v>
      </c>
    </row>
    <row r="13" spans="1:25" ht="24" customHeight="1">
      <c r="A13" s="5"/>
      <c r="B13" s="94"/>
      <c r="C13" s="94"/>
      <c r="D13" s="4"/>
      <c r="E13" s="4"/>
      <c r="F13" s="7"/>
      <c r="G13" s="63"/>
      <c r="H13" s="63"/>
      <c r="Y13" s="70">
        <f t="shared" si="0"/>
        <v>0</v>
      </c>
    </row>
    <row r="14" spans="1:25" ht="24" customHeight="1">
      <c r="A14" s="5"/>
      <c r="B14" s="94"/>
      <c r="C14" s="94"/>
      <c r="D14" s="4"/>
      <c r="E14" s="4"/>
      <c r="F14" s="7"/>
      <c r="G14" s="63"/>
      <c r="H14" s="63"/>
      <c r="Y14" s="70">
        <f t="shared" si="0"/>
        <v>0</v>
      </c>
    </row>
    <row r="15" spans="1:25" ht="24" customHeight="1">
      <c r="A15" s="5"/>
      <c r="B15" s="94"/>
      <c r="C15" s="94"/>
      <c r="D15" s="4"/>
      <c r="E15" s="4"/>
      <c r="F15" s="7"/>
      <c r="G15" s="63"/>
      <c r="H15" s="63"/>
      <c r="Y15" s="70">
        <f t="shared" si="0"/>
        <v>0</v>
      </c>
    </row>
    <row r="16" spans="1:25" ht="24" customHeight="1">
      <c r="A16" s="5"/>
      <c r="B16" s="94"/>
      <c r="C16" s="94"/>
      <c r="D16" s="4"/>
      <c r="E16" s="4"/>
      <c r="F16" s="7"/>
      <c r="G16" s="63"/>
      <c r="H16" s="63"/>
      <c r="Y16" s="70">
        <f t="shared" si="0"/>
        <v>0</v>
      </c>
    </row>
    <row r="17" spans="1:25" ht="24" customHeight="1">
      <c r="A17" s="5"/>
      <c r="B17" s="94"/>
      <c r="C17" s="94"/>
      <c r="D17" s="4"/>
      <c r="E17" s="4"/>
      <c r="F17" s="7"/>
      <c r="G17" s="63"/>
      <c r="H17" s="63"/>
      <c r="Y17" s="70">
        <f t="shared" si="0"/>
        <v>0</v>
      </c>
    </row>
    <row r="18" spans="1:25" ht="24" customHeight="1">
      <c r="A18" s="5"/>
      <c r="B18" s="94"/>
      <c r="C18" s="94"/>
      <c r="D18" s="4"/>
      <c r="E18" s="4"/>
      <c r="F18" s="7"/>
      <c r="G18" s="63"/>
      <c r="H18" s="63"/>
      <c r="Y18" s="70">
        <f t="shared" si="0"/>
        <v>0</v>
      </c>
    </row>
    <row r="19" spans="1:25" ht="24" customHeight="1">
      <c r="A19" s="5"/>
      <c r="B19" s="94"/>
      <c r="C19" s="94"/>
      <c r="D19" s="4"/>
      <c r="E19" s="4"/>
      <c r="F19" s="7"/>
      <c r="G19" s="63"/>
      <c r="H19" s="63"/>
      <c r="Y19" s="70">
        <f t="shared" si="0"/>
        <v>0</v>
      </c>
    </row>
    <row r="20" spans="1:25" ht="24" customHeight="1">
      <c r="A20" s="5"/>
      <c r="B20" s="94"/>
      <c r="C20" s="94"/>
      <c r="D20" s="4"/>
      <c r="E20" s="4"/>
      <c r="F20" s="7"/>
      <c r="G20" s="63"/>
      <c r="H20" s="63"/>
      <c r="Y20" s="70">
        <f t="shared" si="0"/>
        <v>0</v>
      </c>
    </row>
    <row r="21" spans="1:25" ht="24" customHeight="1">
      <c r="A21" s="5"/>
      <c r="B21" s="110"/>
      <c r="C21" s="111"/>
      <c r="D21" s="4"/>
      <c r="E21" s="6"/>
      <c r="F21" s="8"/>
      <c r="G21" s="9"/>
      <c r="H21" s="9"/>
      <c r="Y21" s="70">
        <f t="shared" si="0"/>
        <v>0</v>
      </c>
    </row>
    <row r="22" spans="1:25" ht="24" customHeight="1">
      <c r="A22" s="5"/>
      <c r="B22" s="110"/>
      <c r="C22" s="111"/>
      <c r="D22" s="4"/>
      <c r="E22" s="6"/>
      <c r="F22" s="8"/>
      <c r="G22" s="9"/>
      <c r="H22" s="9"/>
      <c r="Y22" s="70">
        <f t="shared" si="0"/>
        <v>0</v>
      </c>
    </row>
    <row r="23" spans="1:25" ht="24" customHeight="1">
      <c r="A23" s="5"/>
      <c r="B23" s="6"/>
      <c r="C23" s="10"/>
      <c r="D23" s="4"/>
      <c r="E23" s="6"/>
      <c r="F23" s="8"/>
      <c r="G23" s="9"/>
      <c r="H23" s="9"/>
      <c r="Y23" s="70">
        <f t="shared" si="0"/>
        <v>0</v>
      </c>
    </row>
    <row r="24" spans="1:25" ht="24" customHeight="1">
      <c r="A24" s="5"/>
      <c r="B24" s="6"/>
      <c r="C24" s="10"/>
      <c r="D24" s="4"/>
      <c r="E24" s="6"/>
      <c r="F24" s="8"/>
      <c r="G24" s="9"/>
      <c r="H24" s="9"/>
      <c r="Y24" s="70">
        <f t="shared" si="0"/>
        <v>0</v>
      </c>
    </row>
    <row r="25" spans="1:25" ht="24" customHeight="1">
      <c r="A25" s="5"/>
      <c r="B25" s="6"/>
      <c r="C25" s="10"/>
      <c r="D25" s="4"/>
      <c r="E25" s="6"/>
      <c r="F25" s="8"/>
      <c r="G25" s="9"/>
      <c r="H25" s="9"/>
      <c r="Y25" s="70">
        <f t="shared" si="0"/>
        <v>0</v>
      </c>
    </row>
    <row r="26" spans="1:25" ht="24" customHeight="1">
      <c r="A26" s="5"/>
      <c r="B26" s="6"/>
      <c r="C26" s="10"/>
      <c r="D26" s="4"/>
      <c r="E26" s="6"/>
      <c r="F26" s="8"/>
      <c r="G26" s="9"/>
      <c r="H26" s="9"/>
      <c r="Y26" s="70">
        <f t="shared" si="0"/>
        <v>0</v>
      </c>
    </row>
    <row r="27" spans="1:25" ht="24" customHeight="1">
      <c r="A27" s="5"/>
      <c r="B27" s="6"/>
      <c r="C27" s="10"/>
      <c r="D27" s="4"/>
      <c r="E27" s="6"/>
      <c r="F27" s="8"/>
      <c r="G27" s="9"/>
      <c r="H27" s="9"/>
      <c r="Y27" s="70">
        <f t="shared" si="0"/>
        <v>0</v>
      </c>
    </row>
    <row r="28" spans="1:25" ht="24" customHeight="1">
      <c r="A28" s="5"/>
      <c r="B28" s="6"/>
      <c r="C28" s="10"/>
      <c r="D28" s="4"/>
      <c r="E28" s="6"/>
      <c r="F28" s="8"/>
      <c r="G28" s="9"/>
      <c r="H28" s="9"/>
      <c r="Y28" s="70">
        <f t="shared" si="0"/>
        <v>0</v>
      </c>
    </row>
    <row r="29" spans="1:25" ht="24" customHeight="1">
      <c r="A29" s="5"/>
      <c r="B29" s="6"/>
      <c r="C29" s="10"/>
      <c r="D29" s="4"/>
      <c r="E29" s="6"/>
      <c r="F29" s="8"/>
      <c r="G29" s="9"/>
      <c r="H29" s="9"/>
      <c r="Y29" s="70">
        <f t="shared" si="0"/>
        <v>0</v>
      </c>
    </row>
    <row r="30" spans="1:25" ht="24" customHeight="1">
      <c r="A30" s="5"/>
      <c r="B30" s="6"/>
      <c r="C30" s="10"/>
      <c r="D30" s="4"/>
      <c r="E30" s="6"/>
      <c r="F30" s="8"/>
      <c r="G30" s="9"/>
      <c r="H30" s="9"/>
      <c r="Y30" s="70">
        <f t="shared" si="0"/>
        <v>0</v>
      </c>
    </row>
    <row r="31" spans="1:25" ht="25.5" customHeight="1">
      <c r="A31" s="112"/>
      <c r="B31" s="112"/>
      <c r="C31" s="112"/>
      <c r="D31" t="s">
        <v>28</v>
      </c>
      <c r="E31" s="44"/>
      <c r="F31" s="65">
        <f>SUM(F10:F30)</f>
        <v>0</v>
      </c>
      <c r="G31" s="54">
        <f>SUM(G9:G30)</f>
        <v>0</v>
      </c>
      <c r="H31" s="55">
        <f>SUM(H9:H30)</f>
        <v>0</v>
      </c>
      <c r="Y31" s="70">
        <f>SUM(Y10:Y30)</f>
        <v>0</v>
      </c>
    </row>
    <row r="32" spans="1:25" ht="8.25" customHeight="1">
      <c r="E32" s="27"/>
      <c r="F32" s="27"/>
      <c r="G32" s="45"/>
      <c r="H32" s="45"/>
    </row>
    <row r="33" spans="1:8" ht="12.6" customHeight="1">
      <c r="A33" s="113" t="s">
        <v>47</v>
      </c>
      <c r="B33" s="114"/>
      <c r="C33" s="115"/>
      <c r="D33" s="83">
        <f ca="1">SUM((F31)+Mileage_2!D35)</f>
        <v>0</v>
      </c>
      <c r="E33" s="29" t="s">
        <v>33</v>
      </c>
      <c r="F33" s="56">
        <f>D33*0.45</f>
        <v>0</v>
      </c>
      <c r="G33" s="32"/>
      <c r="H33" s="28"/>
    </row>
    <row r="34" spans="1:8" ht="10.9" customHeight="1">
      <c r="A34" s="18"/>
      <c r="B34" s="19"/>
      <c r="D34" s="69"/>
      <c r="E34" s="29"/>
      <c r="F34" s="57"/>
      <c r="G34" s="28"/>
      <c r="H34" s="28"/>
    </row>
    <row r="35" spans="1:8" ht="12.75" customHeight="1">
      <c r="A35" s="3"/>
      <c r="C35" s="53"/>
      <c r="D35" s="81"/>
      <c r="E35" s="2"/>
      <c r="F35" s="80"/>
    </row>
    <row r="36" spans="1:8" ht="12.75" customHeight="1">
      <c r="A36" s="3"/>
      <c r="B36" s="19"/>
      <c r="D36" s="79"/>
      <c r="E36" s="2"/>
      <c r="F36" s="80"/>
    </row>
    <row r="37" spans="1:8">
      <c r="B37" s="19"/>
      <c r="D37" s="116" t="s">
        <v>12</v>
      </c>
      <c r="E37" s="117"/>
      <c r="F37" s="56">
        <f>F33+F35</f>
        <v>0</v>
      </c>
    </row>
    <row r="38" spans="1:8">
      <c r="A38" s="19"/>
      <c r="B38" s="19"/>
    </row>
    <row r="39" spans="1:8">
      <c r="E39" t="s">
        <v>11</v>
      </c>
    </row>
    <row r="40" spans="1:8" ht="7.15" customHeight="1"/>
    <row r="41" spans="1:8">
      <c r="H41" s="105"/>
    </row>
    <row r="42" spans="1:8">
      <c r="H42" s="105"/>
    </row>
    <row r="43" spans="1:8">
      <c r="H43" s="105"/>
    </row>
  </sheetData>
  <sheetProtection sheet="1" selectLockedCells="1"/>
  <mergeCells count="26">
    <mergeCell ref="B17:C17"/>
    <mergeCell ref="B18:C18"/>
    <mergeCell ref="G3:H3"/>
    <mergeCell ref="F7:F8"/>
    <mergeCell ref="G7:G8"/>
    <mergeCell ref="H7:H8"/>
    <mergeCell ref="B16:C16"/>
    <mergeCell ref="A7:A8"/>
    <mergeCell ref="B7:E7"/>
    <mergeCell ref="B9:C9"/>
    <mergeCell ref="B8:C8"/>
    <mergeCell ref="B5:D5"/>
    <mergeCell ref="B10:C10"/>
    <mergeCell ref="B11:C11"/>
    <mergeCell ref="B12:C12"/>
    <mergeCell ref="B13:C13"/>
    <mergeCell ref="B14:C14"/>
    <mergeCell ref="B15:C15"/>
    <mergeCell ref="H41:H43"/>
    <mergeCell ref="B22:C22"/>
    <mergeCell ref="A31:C31"/>
    <mergeCell ref="A33:C33"/>
    <mergeCell ref="D37:E37"/>
    <mergeCell ref="B19:C19"/>
    <mergeCell ref="B20:C20"/>
    <mergeCell ref="B21:C21"/>
  </mergeCells>
  <phoneticPr fontId="1" type="noConversion"/>
  <pageMargins left="0.19685039370078741" right="0.19685039370078741" top="0.19685039370078741" bottom="0.19685039370078741" header="0.51181102362204722" footer="0.51181102362204722"/>
  <pageSetup paperSize="9" orientation="portrait" horizontalDpi="4294967294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Y44"/>
  <sheetViews>
    <sheetView workbookViewId="0">
      <selection activeCell="B7" sqref="B7:C7"/>
    </sheetView>
  </sheetViews>
  <sheetFormatPr defaultRowHeight="12.75"/>
  <cols>
    <col min="1" max="1" width="10.140625" bestFit="1" customWidth="1"/>
    <col min="2" max="2" width="23" customWidth="1"/>
    <col min="3" max="3" width="17.28515625" customWidth="1"/>
    <col min="4" max="4" width="14.7109375" customWidth="1"/>
    <col min="5" max="5" width="16.7109375" customWidth="1"/>
    <col min="6" max="6" width="6.28515625" customWidth="1"/>
    <col min="7" max="7" width="6.85546875" customWidth="1"/>
    <col min="8" max="8" width="7" customWidth="1"/>
    <col min="18" max="23" width="8.85546875" hidden="1" customWidth="1"/>
    <col min="25" max="25" width="8.85546875" style="70" customWidth="1"/>
  </cols>
  <sheetData>
    <row r="1" spans="1:25" ht="17.25">
      <c r="A1" s="74" t="s">
        <v>18</v>
      </c>
      <c r="H1" s="38" t="s">
        <v>57</v>
      </c>
    </row>
    <row r="2" spans="1:25" ht="10.5" customHeight="1"/>
    <row r="3" spans="1:25" ht="13.15" customHeight="1">
      <c r="A3" s="19" t="s">
        <v>6</v>
      </c>
      <c r="B3" s="39">
        <f ca="1">'Fixed_charge 1'!B4</f>
        <v>0</v>
      </c>
      <c r="C3" s="19"/>
      <c r="D3" s="19" t="s">
        <v>35</v>
      </c>
      <c r="E3" s="34">
        <f ca="1">'Fixed_charge 1'!E4</f>
        <v>0</v>
      </c>
      <c r="F3" s="20" t="s">
        <v>7</v>
      </c>
      <c r="G3" s="108">
        <f ca="1">'Fixed_charge 1'!G4</f>
        <v>0</v>
      </c>
      <c r="H3" s="109"/>
    </row>
    <row r="4" spans="1:25" ht="10.5" customHeight="1">
      <c r="A4" s="19"/>
      <c r="B4" s="19"/>
      <c r="C4" s="19"/>
      <c r="D4" s="19"/>
      <c r="E4" s="19"/>
      <c r="F4" s="19"/>
      <c r="G4" s="19"/>
      <c r="H4" s="19"/>
    </row>
    <row r="5" spans="1:25">
      <c r="A5" s="101" t="s">
        <v>0</v>
      </c>
      <c r="B5" s="129" t="s">
        <v>5</v>
      </c>
      <c r="C5" s="130"/>
      <c r="D5" s="130"/>
      <c r="E5" s="131"/>
      <c r="F5" s="101" t="s">
        <v>49</v>
      </c>
      <c r="G5" s="101" t="s">
        <v>55</v>
      </c>
      <c r="H5" s="101" t="s">
        <v>4</v>
      </c>
    </row>
    <row r="6" spans="1:25" s="1" customFormat="1" ht="20.45" customHeight="1">
      <c r="A6" s="118"/>
      <c r="B6" s="104" t="s">
        <v>1</v>
      </c>
      <c r="C6" s="123"/>
      <c r="D6" s="22" t="s">
        <v>2</v>
      </c>
      <c r="E6" s="22" t="s">
        <v>3</v>
      </c>
      <c r="F6" s="128"/>
      <c r="G6" s="128"/>
      <c r="H6" s="128"/>
      <c r="Y6" s="71"/>
    </row>
    <row r="7" spans="1:25" ht="24" customHeight="1">
      <c r="A7" s="5"/>
      <c r="B7" s="94"/>
      <c r="C7" s="94"/>
      <c r="D7" s="4"/>
      <c r="E7" s="4"/>
      <c r="F7" s="7"/>
      <c r="G7" s="63"/>
      <c r="H7" s="63"/>
      <c r="Y7" s="70">
        <f t="shared" ref="Y7:Y32" si="0">IF(F7&gt;60,F7-60,0)</f>
        <v>0</v>
      </c>
    </row>
    <row r="8" spans="1:25" ht="24" customHeight="1">
      <c r="A8" s="5"/>
      <c r="B8" s="94"/>
      <c r="C8" s="94"/>
      <c r="D8" s="4"/>
      <c r="E8" s="4"/>
      <c r="F8" s="7"/>
      <c r="G8" s="63"/>
      <c r="H8" s="63"/>
      <c r="Y8" s="70">
        <f t="shared" si="0"/>
        <v>0</v>
      </c>
    </row>
    <row r="9" spans="1:25" ht="24" customHeight="1">
      <c r="A9" s="5"/>
      <c r="B9" s="94"/>
      <c r="C9" s="94"/>
      <c r="D9" s="4"/>
      <c r="E9" s="4"/>
      <c r="F9" s="7"/>
      <c r="G9" s="63"/>
      <c r="H9" s="63"/>
      <c r="Y9" s="70">
        <f t="shared" si="0"/>
        <v>0</v>
      </c>
    </row>
    <row r="10" spans="1:25" ht="24" customHeight="1">
      <c r="A10" s="5"/>
      <c r="B10" s="94"/>
      <c r="C10" s="94"/>
      <c r="D10" s="4"/>
      <c r="E10" s="4"/>
      <c r="F10" s="7"/>
      <c r="G10" s="63"/>
      <c r="H10" s="63"/>
      <c r="Y10" s="70">
        <f t="shared" si="0"/>
        <v>0</v>
      </c>
    </row>
    <row r="11" spans="1:25" ht="24" customHeight="1">
      <c r="A11" s="5"/>
      <c r="B11" s="94"/>
      <c r="C11" s="94"/>
      <c r="D11" s="4"/>
      <c r="E11" s="4"/>
      <c r="F11" s="7"/>
      <c r="G11" s="63"/>
      <c r="H11" s="63"/>
      <c r="Y11" s="70">
        <f t="shared" si="0"/>
        <v>0</v>
      </c>
    </row>
    <row r="12" spans="1:25" ht="24" customHeight="1">
      <c r="A12" s="5"/>
      <c r="B12" s="94"/>
      <c r="C12" s="94"/>
      <c r="D12" s="4"/>
      <c r="E12" s="4"/>
      <c r="F12" s="7"/>
      <c r="G12" s="63"/>
      <c r="H12" s="63"/>
      <c r="Y12" s="70">
        <f t="shared" si="0"/>
        <v>0</v>
      </c>
    </row>
    <row r="13" spans="1:25" ht="24" customHeight="1">
      <c r="A13" s="5"/>
      <c r="B13" s="94"/>
      <c r="C13" s="94"/>
      <c r="D13" s="4"/>
      <c r="E13" s="4"/>
      <c r="F13" s="7"/>
      <c r="G13" s="63"/>
      <c r="H13" s="63"/>
      <c r="Y13" s="70">
        <f t="shared" si="0"/>
        <v>0</v>
      </c>
    </row>
    <row r="14" spans="1:25" ht="24" customHeight="1">
      <c r="A14" s="5"/>
      <c r="B14" s="94"/>
      <c r="C14" s="94"/>
      <c r="D14" s="4"/>
      <c r="E14" s="4"/>
      <c r="F14" s="7"/>
      <c r="G14" s="63"/>
      <c r="H14" s="63"/>
      <c r="Y14" s="70">
        <f t="shared" si="0"/>
        <v>0</v>
      </c>
    </row>
    <row r="15" spans="1:25" ht="24" customHeight="1">
      <c r="A15" s="5"/>
      <c r="B15" s="94"/>
      <c r="C15" s="94"/>
      <c r="D15" s="4"/>
      <c r="E15" s="4"/>
      <c r="F15" s="7"/>
      <c r="G15" s="63"/>
      <c r="H15" s="63"/>
      <c r="Y15" s="70">
        <f t="shared" si="0"/>
        <v>0</v>
      </c>
    </row>
    <row r="16" spans="1:25" ht="24" customHeight="1">
      <c r="A16" s="5"/>
      <c r="B16" s="94"/>
      <c r="C16" s="94"/>
      <c r="D16" s="4"/>
      <c r="E16" s="4"/>
      <c r="F16" s="7"/>
      <c r="G16" s="63"/>
      <c r="H16" s="63"/>
      <c r="Y16" s="70">
        <f t="shared" si="0"/>
        <v>0</v>
      </c>
    </row>
    <row r="17" spans="1:25" ht="24" customHeight="1">
      <c r="A17" s="5"/>
      <c r="B17" s="94"/>
      <c r="C17" s="94"/>
      <c r="D17" s="4"/>
      <c r="E17" s="4"/>
      <c r="F17" s="7"/>
      <c r="G17" s="63"/>
      <c r="H17" s="63"/>
      <c r="Y17" s="70">
        <f t="shared" si="0"/>
        <v>0</v>
      </c>
    </row>
    <row r="18" spans="1:25" ht="24" customHeight="1">
      <c r="A18" s="5"/>
      <c r="B18" s="110"/>
      <c r="C18" s="111"/>
      <c r="D18" s="4"/>
      <c r="E18" s="6"/>
      <c r="F18" s="8"/>
      <c r="G18" s="9"/>
      <c r="H18" s="9"/>
      <c r="Y18" s="70">
        <f t="shared" si="0"/>
        <v>0</v>
      </c>
    </row>
    <row r="19" spans="1:25" ht="24" customHeight="1">
      <c r="A19" s="5"/>
      <c r="B19" s="110"/>
      <c r="C19" s="111"/>
      <c r="D19" s="4"/>
      <c r="E19" s="6"/>
      <c r="F19" s="8"/>
      <c r="G19" s="9"/>
      <c r="H19" s="9"/>
      <c r="Y19" s="70">
        <f t="shared" si="0"/>
        <v>0</v>
      </c>
    </row>
    <row r="20" spans="1:25" ht="24" customHeight="1">
      <c r="A20" s="5"/>
      <c r="B20" s="110"/>
      <c r="C20" s="111"/>
      <c r="D20" s="4"/>
      <c r="E20" s="6"/>
      <c r="F20" s="8"/>
      <c r="G20" s="9"/>
      <c r="H20" s="9"/>
      <c r="Y20" s="70">
        <f t="shared" si="0"/>
        <v>0</v>
      </c>
    </row>
    <row r="21" spans="1:25" ht="24" customHeight="1">
      <c r="A21" s="5"/>
      <c r="B21" s="6"/>
      <c r="C21" s="10"/>
      <c r="D21" s="4"/>
      <c r="E21" s="6"/>
      <c r="F21" s="8"/>
      <c r="G21" s="9"/>
      <c r="H21" s="9"/>
      <c r="Y21" s="70">
        <f t="shared" si="0"/>
        <v>0</v>
      </c>
    </row>
    <row r="22" spans="1:25" ht="24" customHeight="1">
      <c r="A22" s="5"/>
      <c r="B22" s="6"/>
      <c r="C22" s="10"/>
      <c r="D22" s="4"/>
      <c r="E22" s="6"/>
      <c r="F22" s="8"/>
      <c r="G22" s="9"/>
      <c r="H22" s="9"/>
      <c r="Y22" s="70">
        <f t="shared" si="0"/>
        <v>0</v>
      </c>
    </row>
    <row r="23" spans="1:25" ht="24" customHeight="1">
      <c r="A23" s="5"/>
      <c r="B23" s="6"/>
      <c r="C23" s="10"/>
      <c r="D23" s="4"/>
      <c r="E23" s="6"/>
      <c r="F23" s="8"/>
      <c r="G23" s="9"/>
      <c r="H23" s="9"/>
      <c r="Y23" s="70">
        <f t="shared" si="0"/>
        <v>0</v>
      </c>
    </row>
    <row r="24" spans="1:25" ht="24" customHeight="1">
      <c r="A24" s="5"/>
      <c r="B24" s="6"/>
      <c r="C24" s="10"/>
      <c r="D24" s="4"/>
      <c r="E24" s="6"/>
      <c r="F24" s="8"/>
      <c r="G24" s="9"/>
      <c r="H24" s="9"/>
      <c r="Y24" s="70">
        <f t="shared" si="0"/>
        <v>0</v>
      </c>
    </row>
    <row r="25" spans="1:25" ht="24" customHeight="1">
      <c r="A25" s="5"/>
      <c r="B25" s="6"/>
      <c r="C25" s="10"/>
      <c r="D25" s="4"/>
      <c r="E25" s="6"/>
      <c r="F25" s="8"/>
      <c r="G25" s="9"/>
      <c r="H25" s="9"/>
      <c r="Y25" s="70">
        <f t="shared" si="0"/>
        <v>0</v>
      </c>
    </row>
    <row r="26" spans="1:25" ht="24" customHeight="1">
      <c r="A26" s="5"/>
      <c r="B26" s="6"/>
      <c r="C26" s="10"/>
      <c r="D26" s="4"/>
      <c r="E26" s="6"/>
      <c r="F26" s="8"/>
      <c r="G26" s="9"/>
      <c r="H26" s="9"/>
      <c r="Y26" s="70">
        <f t="shared" si="0"/>
        <v>0</v>
      </c>
    </row>
    <row r="27" spans="1:25" ht="24" customHeight="1">
      <c r="A27" s="5"/>
      <c r="B27" s="6"/>
      <c r="C27" s="10"/>
      <c r="D27" s="4"/>
      <c r="E27" s="6"/>
      <c r="F27" s="8"/>
      <c r="G27" s="9"/>
      <c r="H27" s="9"/>
      <c r="Y27" s="70">
        <f t="shared" si="0"/>
        <v>0</v>
      </c>
    </row>
    <row r="28" spans="1:25" ht="24" customHeight="1">
      <c r="A28" s="5"/>
      <c r="B28" s="6"/>
      <c r="C28" s="10"/>
      <c r="D28" s="4"/>
      <c r="E28" s="6"/>
      <c r="F28" s="8"/>
      <c r="G28" s="9"/>
      <c r="H28" s="9"/>
      <c r="Y28" s="70">
        <f t="shared" si="0"/>
        <v>0</v>
      </c>
    </row>
    <row r="29" spans="1:25" ht="24" customHeight="1">
      <c r="A29" s="5"/>
      <c r="B29" s="6"/>
      <c r="C29" s="10"/>
      <c r="D29" s="4"/>
      <c r="E29" s="6"/>
      <c r="F29" s="8"/>
      <c r="G29" s="9"/>
      <c r="H29" s="9"/>
      <c r="Y29" s="70">
        <f t="shared" si="0"/>
        <v>0</v>
      </c>
    </row>
    <row r="30" spans="1:25" ht="24" customHeight="1">
      <c r="A30" s="5"/>
      <c r="B30" s="6"/>
      <c r="C30" s="10"/>
      <c r="D30" s="4"/>
      <c r="E30" s="6"/>
      <c r="F30" s="8"/>
      <c r="G30" s="9"/>
      <c r="H30" s="9"/>
      <c r="Y30" s="70">
        <f t="shared" si="0"/>
        <v>0</v>
      </c>
    </row>
    <row r="31" spans="1:25" ht="24" customHeight="1">
      <c r="A31" s="5"/>
      <c r="B31" s="6"/>
      <c r="C31" s="10"/>
      <c r="D31" s="4"/>
      <c r="E31" s="6"/>
      <c r="F31" s="8"/>
      <c r="G31" s="9"/>
      <c r="H31" s="9"/>
      <c r="Y31" s="70">
        <f t="shared" si="0"/>
        <v>0</v>
      </c>
    </row>
    <row r="32" spans="1:25" ht="24" customHeight="1">
      <c r="A32" s="5"/>
      <c r="B32" s="6"/>
      <c r="C32" s="10"/>
      <c r="D32" s="4"/>
      <c r="E32" s="6"/>
      <c r="F32" s="8"/>
      <c r="G32" s="9"/>
      <c r="H32" s="9"/>
      <c r="Y32" s="70">
        <f t="shared" si="0"/>
        <v>0</v>
      </c>
    </row>
    <row r="33" spans="1:25" ht="22.5" customHeight="1">
      <c r="A33" s="112"/>
      <c r="B33" s="112"/>
      <c r="C33" s="112"/>
      <c r="D33" t="s">
        <v>28</v>
      </c>
      <c r="E33" s="44"/>
      <c r="F33" s="64">
        <f>SUM(F7:F32)</f>
        <v>0</v>
      </c>
      <c r="G33" s="54">
        <f>SUM(G7:G32)</f>
        <v>0</v>
      </c>
      <c r="H33" s="55">
        <f>SUM(H7:H32)</f>
        <v>0</v>
      </c>
      <c r="Y33" s="70">
        <f>SUM(Y7:Y32)</f>
        <v>0</v>
      </c>
    </row>
    <row r="34" spans="1:25" ht="8.25" customHeight="1">
      <c r="E34" s="27"/>
      <c r="F34" s="27"/>
      <c r="G34" s="45"/>
      <c r="H34" s="45"/>
    </row>
    <row r="35" spans="1:25" ht="25.5" customHeight="1">
      <c r="A35" s="113" t="s">
        <v>47</v>
      </c>
      <c r="B35" s="114"/>
      <c r="C35" s="115"/>
      <c r="D35" s="83">
        <f>F33</f>
        <v>0</v>
      </c>
      <c r="E35" s="29" t="s">
        <v>33</v>
      </c>
      <c r="F35" s="56">
        <f>D35*0.45</f>
        <v>0</v>
      </c>
      <c r="G35" s="32"/>
      <c r="H35" s="28"/>
    </row>
    <row r="36" spans="1:25" ht="24" customHeight="1">
      <c r="A36" s="3"/>
      <c r="D36" s="82"/>
      <c r="E36" s="29"/>
      <c r="F36" s="80"/>
    </row>
    <row r="37" spans="1:25">
      <c r="A37" s="113"/>
      <c r="B37" s="105"/>
      <c r="C37" s="105"/>
      <c r="F37" s="58"/>
    </row>
    <row r="38" spans="1:25">
      <c r="A38" s="3"/>
      <c r="B38" s="19"/>
      <c r="D38" s="116" t="s">
        <v>52</v>
      </c>
      <c r="E38" s="117"/>
      <c r="F38" s="28">
        <f>SUM(F35:F36)</f>
        <v>0</v>
      </c>
    </row>
    <row r="39" spans="1:25">
      <c r="A39" s="19"/>
      <c r="B39" s="19"/>
    </row>
    <row r="42" spans="1:25">
      <c r="H42" s="105"/>
    </row>
    <row r="43" spans="1:25">
      <c r="H43" s="105"/>
    </row>
    <row r="44" spans="1:25">
      <c r="H44" s="105"/>
    </row>
  </sheetData>
  <sheetProtection sheet="1" selectLockedCells="1"/>
  <mergeCells count="26">
    <mergeCell ref="B8:C8"/>
    <mergeCell ref="A5:A6"/>
    <mergeCell ref="B5:E5"/>
    <mergeCell ref="F5:F6"/>
    <mergeCell ref="G3:H3"/>
    <mergeCell ref="H5:H6"/>
    <mergeCell ref="B6:C6"/>
    <mergeCell ref="B7:C7"/>
    <mergeCell ref="G5:G6"/>
    <mergeCell ref="B16:C16"/>
    <mergeCell ref="B9:C9"/>
    <mergeCell ref="B10:C10"/>
    <mergeCell ref="B18:C18"/>
    <mergeCell ref="B11:C11"/>
    <mergeCell ref="B12:C12"/>
    <mergeCell ref="B13:C13"/>
    <mergeCell ref="B14:C14"/>
    <mergeCell ref="B15:C15"/>
    <mergeCell ref="B17:C17"/>
    <mergeCell ref="H42:H44"/>
    <mergeCell ref="A37:C37"/>
    <mergeCell ref="D38:E38"/>
    <mergeCell ref="B19:C19"/>
    <mergeCell ref="B20:C20"/>
    <mergeCell ref="A33:C33"/>
    <mergeCell ref="A35:C35"/>
  </mergeCells>
  <phoneticPr fontId="0" type="noConversion"/>
  <pageMargins left="0.19685039370078741" right="0.19685039370078741" top="0.19685039370078741" bottom="0.19685039370078741" header="0.51181102362204722" footer="0.51181102362204722"/>
  <pageSetup paperSize="9"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H42"/>
  <sheetViews>
    <sheetView workbookViewId="0">
      <selection activeCell="C28" sqref="C28"/>
    </sheetView>
  </sheetViews>
  <sheetFormatPr defaultRowHeight="12.75"/>
  <cols>
    <col min="1" max="1" width="10.140625" bestFit="1" customWidth="1"/>
    <col min="2" max="2" width="23" customWidth="1"/>
    <col min="3" max="3" width="9" customWidth="1"/>
    <col min="5" max="5" width="12.42578125" customWidth="1"/>
    <col min="6" max="6" width="12.85546875" customWidth="1"/>
    <col min="7" max="7" width="1.7109375" customWidth="1"/>
    <col min="8" max="8" width="12.85546875" customWidth="1"/>
  </cols>
  <sheetData>
    <row r="1" spans="1:8" ht="19.5">
      <c r="A1" s="73" t="s">
        <v>18</v>
      </c>
      <c r="H1" s="17" t="s">
        <v>56</v>
      </c>
    </row>
    <row r="4" spans="1:8" s="2" customFormat="1" ht="21" customHeight="1">
      <c r="A4" s="29" t="s">
        <v>6</v>
      </c>
      <c r="B4" s="75">
        <f ca="1">'Fixed_charge 1'!B4</f>
        <v>0</v>
      </c>
      <c r="C4" s="29"/>
      <c r="D4" s="29" t="s">
        <v>8</v>
      </c>
      <c r="E4" s="60">
        <f ca="1">'Fixed_charge 1'!E4</f>
        <v>0</v>
      </c>
      <c r="F4" s="46" t="s">
        <v>7</v>
      </c>
      <c r="G4" s="46"/>
      <c r="H4" s="60">
        <f ca="1">'Fixed_charge 1'!G4</f>
        <v>0</v>
      </c>
    </row>
    <row r="5" spans="1:8">
      <c r="A5" s="19"/>
      <c r="B5" s="19"/>
      <c r="C5" s="19"/>
      <c r="D5" s="19"/>
      <c r="E5" s="19"/>
      <c r="F5" s="19"/>
      <c r="G5" s="19"/>
      <c r="H5" s="19"/>
    </row>
    <row r="6" spans="1:8">
      <c r="A6" s="29" t="s">
        <v>9</v>
      </c>
      <c r="B6" s="133">
        <f ca="1">'Fixed_charge 1'!B6</f>
        <v>0</v>
      </c>
      <c r="C6" s="134"/>
      <c r="D6" s="135"/>
      <c r="E6" s="19"/>
      <c r="F6" s="19"/>
      <c r="G6" s="19"/>
      <c r="H6" s="19"/>
    </row>
    <row r="7" spans="1:8" ht="25.5" customHeight="1">
      <c r="A7" s="19"/>
      <c r="B7" s="136"/>
      <c r="C7" s="137"/>
      <c r="D7" s="138"/>
      <c r="E7" s="19"/>
      <c r="F7" s="19"/>
      <c r="G7" s="19"/>
      <c r="H7" s="19"/>
    </row>
    <row r="8" spans="1:8" ht="25.5" customHeight="1">
      <c r="A8" s="19"/>
      <c r="B8" s="19"/>
      <c r="C8" s="19"/>
      <c r="D8" s="19"/>
      <c r="E8" s="19"/>
      <c r="F8" s="19"/>
      <c r="G8" s="19"/>
      <c r="H8" s="19"/>
    </row>
    <row r="9" spans="1:8">
      <c r="A9" s="143" t="s">
        <v>13</v>
      </c>
      <c r="B9" s="143"/>
      <c r="C9" s="143"/>
      <c r="D9" s="141" t="s">
        <v>14</v>
      </c>
      <c r="E9" s="143" t="s">
        <v>15</v>
      </c>
      <c r="F9" s="88" t="s">
        <v>21</v>
      </c>
      <c r="G9" s="89"/>
      <c r="H9" s="90"/>
    </row>
    <row r="10" spans="1:8" ht="36.75" customHeight="1">
      <c r="A10" s="142"/>
      <c r="B10" s="142"/>
      <c r="C10" s="142"/>
      <c r="D10" s="142"/>
      <c r="E10" s="142"/>
      <c r="F10" s="35" t="s">
        <v>16</v>
      </c>
      <c r="G10" s="140" t="s">
        <v>17</v>
      </c>
      <c r="H10" s="109"/>
    </row>
    <row r="11" spans="1:8" ht="24.75" customHeight="1">
      <c r="A11" s="139" t="s">
        <v>65</v>
      </c>
      <c r="B11" s="139"/>
      <c r="C11" s="139"/>
      <c r="D11" s="72">
        <f ca="1">COUNT('Fixed_charge 1'!F11:F31,'Fixed_charge 2'!F8:F36)</f>
        <v>0</v>
      </c>
      <c r="E11" s="47">
        <f ca="1">'Fixed_charge 1'!C34</f>
        <v>0</v>
      </c>
      <c r="F11" s="31">
        <f ca="1">'Fixed_charge 1'!G32</f>
        <v>0</v>
      </c>
      <c r="G11" s="132">
        <f ca="1">'Fixed_charge 1'!H32</f>
        <v>0</v>
      </c>
      <c r="H11" s="132"/>
    </row>
    <row r="12" spans="1:8" ht="24.75" customHeight="1">
      <c r="A12" s="139" t="s">
        <v>66</v>
      </c>
      <c r="B12" s="139"/>
      <c r="C12" s="139"/>
      <c r="D12" s="72">
        <f ca="1">COUNT(Mileage_1!F10:F30,Mileage_2!F7:F32)</f>
        <v>0</v>
      </c>
      <c r="E12" s="47">
        <f ca="1">SUM(Mileage_1!D33)</f>
        <v>0</v>
      </c>
      <c r="F12" s="31">
        <f ca="1">Mileage_1!G31</f>
        <v>0</v>
      </c>
      <c r="G12" s="132">
        <f ca="1">Mileage_1!H31</f>
        <v>0</v>
      </c>
      <c r="H12" s="132"/>
    </row>
    <row r="13" spans="1:8" ht="24.75" customHeight="1">
      <c r="A13" s="139"/>
      <c r="B13" s="139"/>
      <c r="C13" s="139"/>
      <c r="D13" s="72"/>
      <c r="E13" s="47"/>
      <c r="F13" s="31"/>
      <c r="G13" s="132"/>
      <c r="H13" s="132"/>
    </row>
    <row r="14" spans="1:8" ht="30" customHeight="1">
      <c r="A14" s="144" t="s">
        <v>25</v>
      </c>
      <c r="B14" s="144"/>
      <c r="C14" s="144"/>
      <c r="D14" s="145"/>
      <c r="E14" s="145"/>
      <c r="F14" s="145"/>
      <c r="G14" s="145"/>
      <c r="H14" s="145"/>
    </row>
    <row r="15" spans="1:8" ht="24.75" customHeight="1">
      <c r="A15" s="139"/>
      <c r="B15" s="139"/>
      <c r="C15" s="139"/>
      <c r="D15" s="47"/>
      <c r="E15" s="47"/>
      <c r="F15" s="47"/>
      <c r="G15" s="147"/>
      <c r="H15" s="147"/>
    </row>
    <row r="16" spans="1:8" ht="24.75" customHeight="1">
      <c r="A16" s="139"/>
      <c r="B16" s="139"/>
      <c r="C16" s="139"/>
      <c r="D16" s="47"/>
      <c r="E16" s="47"/>
      <c r="F16" s="47"/>
      <c r="G16" s="147"/>
      <c r="H16" s="147"/>
    </row>
    <row r="17" spans="1:8" ht="24.75" customHeight="1">
      <c r="A17" s="139"/>
      <c r="B17" s="139"/>
      <c r="C17" s="139"/>
      <c r="D17" s="47"/>
      <c r="E17" s="47"/>
      <c r="F17" s="47"/>
      <c r="G17" s="147"/>
      <c r="H17" s="147"/>
    </row>
    <row r="18" spans="1:8" ht="24.75" customHeight="1">
      <c r="A18" s="139"/>
      <c r="B18" s="139"/>
      <c r="C18" s="139"/>
      <c r="D18" s="47"/>
      <c r="E18" s="47"/>
      <c r="F18" s="47"/>
      <c r="G18" s="147"/>
      <c r="H18" s="147"/>
    </row>
    <row r="19" spans="1:8" ht="16.5" customHeight="1">
      <c r="A19" s="144"/>
      <c r="B19" s="144"/>
      <c r="C19" s="144"/>
      <c r="D19" s="145"/>
      <c r="E19" s="145"/>
      <c r="F19" s="145"/>
      <c r="G19" s="145"/>
      <c r="H19" s="145"/>
    </row>
    <row r="20" spans="1:8" ht="26.25" customHeight="1">
      <c r="A20" s="146"/>
      <c r="B20" s="146"/>
      <c r="C20" s="28"/>
    </row>
    <row r="21" spans="1:8" ht="11.25" customHeight="1">
      <c r="A21" s="78"/>
      <c r="B21" s="19"/>
      <c r="C21" s="28"/>
    </row>
    <row r="22" spans="1:8">
      <c r="A22" s="3" t="s">
        <v>53</v>
      </c>
      <c r="E22" s="117"/>
      <c r="F22" s="117"/>
    </row>
    <row r="24" spans="1:8" ht="24.75" customHeight="1">
      <c r="A24" s="146" t="s">
        <v>67</v>
      </c>
      <c r="B24" s="146"/>
      <c r="C24" s="84">
        <f>SUM(E11:E12)*0.025</f>
        <v>0</v>
      </c>
      <c r="D24" s="19"/>
      <c r="E24" s="19" t="s">
        <v>19</v>
      </c>
      <c r="F24" s="31">
        <f>SUM(F11:F13)</f>
        <v>0</v>
      </c>
      <c r="G24" s="48" t="s">
        <v>20</v>
      </c>
      <c r="H24" s="31">
        <f>SUM(G11:G13)</f>
        <v>0</v>
      </c>
    </row>
    <row r="26" spans="1:8" ht="24.75" customHeight="1">
      <c r="A26" s="47">
        <f>SUM(E11:E12)</f>
        <v>0</v>
      </c>
      <c r="B26" t="s">
        <v>34</v>
      </c>
      <c r="C26" s="31">
        <f>A26*0.45</f>
        <v>0</v>
      </c>
      <c r="E26" s="114" t="s">
        <v>29</v>
      </c>
      <c r="F26" s="105"/>
      <c r="G26" s="49" t="s">
        <v>22</v>
      </c>
      <c r="H26" s="7"/>
    </row>
    <row r="28" spans="1:8" ht="24.75" customHeight="1">
      <c r="A28" s="150" t="s">
        <v>23</v>
      </c>
      <c r="B28" s="114"/>
      <c r="C28" s="7"/>
      <c r="F28" s="27" t="s">
        <v>26</v>
      </c>
      <c r="H28" s="31">
        <f>SUM(H26+F24+H24)</f>
        <v>0</v>
      </c>
    </row>
    <row r="29" spans="1:8" ht="13.5" thickBot="1">
      <c r="A29" s="50"/>
      <c r="B29" s="3"/>
    </row>
    <row r="30" spans="1:8" ht="25.5" customHeight="1" thickTop="1" thickBot="1">
      <c r="A30" s="50"/>
      <c r="B30" s="27" t="s">
        <v>24</v>
      </c>
      <c r="C30" s="31">
        <f>SUM(+C24+C26+C28)</f>
        <v>0</v>
      </c>
      <c r="E30" s="148" t="s">
        <v>27</v>
      </c>
      <c r="F30" s="148"/>
      <c r="G30" s="149"/>
      <c r="H30" s="51">
        <f>SUM(H28-C30)</f>
        <v>0</v>
      </c>
    </row>
    <row r="31" spans="1:8" ht="13.5" thickTop="1">
      <c r="A31" s="50"/>
      <c r="B31" s="3"/>
      <c r="E31" s="148"/>
      <c r="F31" s="148"/>
      <c r="G31" s="149"/>
    </row>
    <row r="32" spans="1:8">
      <c r="A32" s="50"/>
      <c r="B32" s="3"/>
      <c r="E32" s="148"/>
      <c r="F32" s="148"/>
      <c r="G32" s="149"/>
    </row>
    <row r="33" spans="1:7">
      <c r="A33" s="50"/>
      <c r="B33" s="3"/>
      <c r="E33" s="149"/>
      <c r="F33" s="149"/>
      <c r="G33" s="149"/>
    </row>
    <row r="34" spans="1:7">
      <c r="A34" s="52" t="s">
        <v>30</v>
      </c>
      <c r="B34" s="3"/>
    </row>
    <row r="35" spans="1:7">
      <c r="A35" s="52" t="s">
        <v>60</v>
      </c>
      <c r="B35" s="3"/>
    </row>
    <row r="36" spans="1:7">
      <c r="A36" s="52" t="s">
        <v>61</v>
      </c>
    </row>
    <row r="37" spans="1:7">
      <c r="A37" s="52" t="s">
        <v>62</v>
      </c>
    </row>
    <row r="42" spans="1:7">
      <c r="B42" s="27" t="s">
        <v>31</v>
      </c>
    </row>
  </sheetData>
  <sheetProtection sheet="1" selectLockedCells="1"/>
  <mergeCells count="28">
    <mergeCell ref="E30:G33"/>
    <mergeCell ref="A16:C16"/>
    <mergeCell ref="G16:H16"/>
    <mergeCell ref="A17:C17"/>
    <mergeCell ref="G17:H17"/>
    <mergeCell ref="A18:C18"/>
    <mergeCell ref="G18:H18"/>
    <mergeCell ref="A28:B28"/>
    <mergeCell ref="E26:F26"/>
    <mergeCell ref="E22:F22"/>
    <mergeCell ref="G11:H11"/>
    <mergeCell ref="A12:C12"/>
    <mergeCell ref="A14:H14"/>
    <mergeCell ref="A24:B24"/>
    <mergeCell ref="A20:B20"/>
    <mergeCell ref="G15:H15"/>
    <mergeCell ref="A15:C15"/>
    <mergeCell ref="A19:H19"/>
    <mergeCell ref="G12:H12"/>
    <mergeCell ref="G13:H13"/>
    <mergeCell ref="B6:D7"/>
    <mergeCell ref="A13:C13"/>
    <mergeCell ref="F9:H9"/>
    <mergeCell ref="G10:H10"/>
    <mergeCell ref="D9:D10"/>
    <mergeCell ref="E9:E10"/>
    <mergeCell ref="A9:C10"/>
    <mergeCell ref="A11:C11"/>
  </mergeCells>
  <phoneticPr fontId="1" type="noConversion"/>
  <pageMargins left="0.23622047244094491" right="0.23622047244094491" top="0.51181102362204722" bottom="0.51181102362204722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Fixed_charge 1</vt:lpstr>
      <vt:lpstr>Fixed_charge 2</vt:lpstr>
      <vt:lpstr>Mileage_1</vt:lpstr>
      <vt:lpstr>Mileage_2</vt:lpstr>
      <vt:lpstr>Claim Form</vt:lpstr>
      <vt:lpstr>'Fixed_charge 1'!Print_Area</vt:lpstr>
      <vt:lpstr>'Fixed_charge 2'!Print_Area</vt:lpstr>
      <vt:lpstr>Mileage_1!Print_Area</vt:lpstr>
      <vt:lpstr>Mileage_2!Print_Area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smith</dc:creator>
  <cp:lastModifiedBy>stuar</cp:lastModifiedBy>
  <cp:lastPrinted>2024-04-29T12:50:16Z</cp:lastPrinted>
  <dcterms:created xsi:type="dcterms:W3CDTF">2013-02-08T09:37:44Z</dcterms:created>
  <dcterms:modified xsi:type="dcterms:W3CDTF">2024-07-29T09:12:33Z</dcterms:modified>
</cp:coreProperties>
</file>